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48" windowWidth="16608" windowHeight="7992"/>
  </bookViews>
  <sheets>
    <sheet name="Sheet1" sheetId="1" r:id="rId1"/>
    <sheet name="Sheet3" sheetId="3" r:id="rId2"/>
  </sheets>
  <calcPr calcId="145621"/>
</workbook>
</file>

<file path=xl/calcChain.xml><?xml version="1.0" encoding="utf-8"?>
<calcChain xmlns="http://schemas.openxmlformats.org/spreadsheetml/2006/main">
  <c r="X12" i="1" l="1"/>
  <c r="Y12" i="1" s="1"/>
  <c r="V12" i="1"/>
  <c r="X28" i="1"/>
  <c r="Y28" i="1" s="1"/>
  <c r="X27" i="1"/>
  <c r="Y27" i="1" s="1"/>
  <c r="X26" i="1"/>
  <c r="Y26" i="1" s="1"/>
  <c r="X25" i="1"/>
  <c r="Y25" i="1" s="1"/>
  <c r="X24" i="1"/>
  <c r="Y24" i="1" s="1"/>
  <c r="X23" i="1"/>
  <c r="Y23" i="1" s="1"/>
  <c r="X22" i="1"/>
  <c r="Y22" i="1" s="1"/>
  <c r="X21" i="1"/>
  <c r="Y21" i="1" s="1"/>
  <c r="X20" i="1"/>
  <c r="Y20" i="1" s="1"/>
  <c r="X19" i="1"/>
  <c r="Y19" i="1" s="1"/>
  <c r="X18" i="1"/>
  <c r="Y18" i="1" s="1"/>
  <c r="X17" i="1"/>
  <c r="Y17" i="1" s="1"/>
  <c r="X16" i="1"/>
  <c r="Y16" i="1" s="1"/>
  <c r="X15" i="1"/>
  <c r="Y15" i="1" s="1"/>
  <c r="X14" i="1"/>
  <c r="Y14" i="1" s="1"/>
  <c r="X13" i="1"/>
  <c r="Y13" i="1" s="1"/>
  <c r="Y29" i="1" l="1"/>
  <c r="Y30" i="1" s="1"/>
</calcChain>
</file>

<file path=xl/sharedStrings.xml><?xml version="1.0" encoding="utf-8"?>
<sst xmlns="http://schemas.openxmlformats.org/spreadsheetml/2006/main" count="22" uniqueCount="22">
  <si>
    <t>ET</t>
  </si>
  <si>
    <t>DATE</t>
  </si>
  <si>
    <t>RAIN</t>
  </si>
  <si>
    <t>MSE</t>
  </si>
  <si>
    <t>RMSE</t>
  </si>
  <si>
    <t xml:space="preserve">  </t>
  </si>
  <si>
    <t>ETc (mm)</t>
  </si>
  <si>
    <t>Runoff (mm)</t>
  </si>
  <si>
    <t>PAW (mm)</t>
  </si>
  <si>
    <t>Actual</t>
  </si>
  <si>
    <t>Simulated</t>
  </si>
  <si>
    <t>Date</t>
  </si>
  <si>
    <t>ETc Cumulative (mm)</t>
  </si>
  <si>
    <t>Error</t>
  </si>
  <si>
    <t>DAP</t>
  </si>
  <si>
    <t>Data exported from MatLab after each run. MatLab overwrites the preceding data after each simulation.</t>
  </si>
  <si>
    <t>Field PAW data collected using a neutron probe in 17 moments during a double crop sunflower in no-till cropping systems.</t>
  </si>
  <si>
    <t>Pre-loaded data from Mesonet weather station at Lahoma, OK.</t>
  </si>
  <si>
    <t>Data that can be modified to correct the model (introduce an actual PAW value from the column "W" for its corresponding date, save and close excel. Run MatLab, open the excel file again  and see how the model responds)</t>
  </si>
  <si>
    <t>PAWcorrection</t>
  </si>
  <si>
    <t>Practice Spreadsheet for pawmod</t>
  </si>
  <si>
    <t>line 1:1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</si>
</sst>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 x14ac:knownFonts="1">
    <font>
      <sz val="11"/>
      <color theme="1"/>
      <name val="Calibri"/>
      <family val="2"/>
      <scheme val="minor"/>
    </font>
    <font>
      <b/>
      <sz val="11"/>
      <color theme="1"/>
      <name val="Calibri"/>
      <family val="2"/>
      <scheme val="minor"/>
    </font>
    <font>
      <b/>
      <sz val="14"/>
      <color theme="1"/>
      <name val="Calibri"/>
      <family val="2"/>
      <scheme val="minor"/>
    </font>
  </fonts>
  <fills count="10">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0000"/>
        <bgColor indexed="64"/>
      </patternFill>
    </fill>
  </fills>
  <borders count="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2" borderId="0" xfId="0" applyFill="1" applyAlignment="1">
      <alignment horizontal="center"/>
    </xf>
    <xf numFmtId="164" fontId="0" fillId="2" borderId="0" xfId="0" applyNumberFormat="1" applyFill="1" applyAlignment="1">
      <alignment horizontal="center"/>
    </xf>
    <xf numFmtId="0" fontId="0" fillId="2" borderId="0" xfId="0" applyFill="1"/>
    <xf numFmtId="0" fontId="0" fillId="3" borderId="0" xfId="0" applyFill="1" applyAlignment="1">
      <alignment horizontal="center"/>
    </xf>
    <xf numFmtId="0" fontId="0" fillId="3" borderId="0" xfId="0" applyFill="1"/>
    <xf numFmtId="14" fontId="0" fillId="3" borderId="0" xfId="0" applyNumberFormat="1" applyFill="1" applyAlignment="1">
      <alignment horizontal="left"/>
    </xf>
    <xf numFmtId="164" fontId="0" fillId="3" borderId="0" xfId="0" applyNumberFormat="1" applyFill="1" applyAlignment="1">
      <alignment horizontal="center"/>
    </xf>
    <xf numFmtId="0" fontId="0" fillId="2" borderId="1" xfId="0" applyFill="1" applyBorder="1"/>
    <xf numFmtId="1" fontId="0" fillId="2" borderId="2" xfId="0" applyNumberFormat="1" applyFill="1" applyBorder="1" applyAlignment="1">
      <alignment horizontal="center"/>
    </xf>
    <xf numFmtId="0" fontId="1" fillId="3" borderId="0" xfId="0" applyFont="1" applyFill="1"/>
    <xf numFmtId="0" fontId="1" fillId="3" borderId="0" xfId="0" applyFont="1" applyFill="1" applyAlignment="1">
      <alignment horizontal="center"/>
    </xf>
    <xf numFmtId="0" fontId="0" fillId="4" borderId="0" xfId="0" applyFill="1" applyAlignment="1">
      <alignment horizontal="center"/>
    </xf>
    <xf numFmtId="0" fontId="0" fillId="5" borderId="0" xfId="0" applyFill="1" applyAlignment="1">
      <alignment horizontal="center"/>
    </xf>
    <xf numFmtId="0" fontId="0" fillId="5" borderId="0" xfId="0" applyNumberFormat="1" applyFill="1" applyAlignment="1">
      <alignment horizontal="center"/>
    </xf>
    <xf numFmtId="1" fontId="0" fillId="5" borderId="0" xfId="0" applyNumberFormat="1" applyFill="1" applyAlignment="1">
      <alignment horizontal="center"/>
    </xf>
    <xf numFmtId="0" fontId="1" fillId="6" borderId="0" xfId="0" applyFont="1" applyFill="1" applyAlignment="1">
      <alignment horizontal="center"/>
    </xf>
    <xf numFmtId="164" fontId="0" fillId="6" borderId="0" xfId="0" applyNumberFormat="1" applyFill="1" applyAlignment="1">
      <alignment horizontal="center"/>
    </xf>
    <xf numFmtId="0" fontId="0" fillId="6" borderId="0" xfId="0" applyFill="1" applyAlignment="1">
      <alignment horizontal="center"/>
    </xf>
    <xf numFmtId="0" fontId="0" fillId="7" borderId="0" xfId="0" applyFill="1" applyAlignment="1">
      <alignment horizontal="center"/>
    </xf>
    <xf numFmtId="0" fontId="0" fillId="3" borderId="0" xfId="0" applyFill="1" applyAlignment="1">
      <alignment horizontal="left"/>
    </xf>
    <xf numFmtId="0" fontId="2" fillId="3" borderId="0" xfId="0" applyFont="1" applyFill="1" applyAlignment="1">
      <alignment horizontal="center"/>
    </xf>
    <xf numFmtId="0" fontId="0" fillId="5" borderId="0" xfId="0" applyFill="1" applyAlignment="1">
      <alignment horizontal="left"/>
    </xf>
    <xf numFmtId="14" fontId="0" fillId="5" borderId="0" xfId="0" applyNumberFormat="1" applyFill="1" applyAlignment="1">
      <alignment horizontal="left"/>
    </xf>
    <xf numFmtId="14" fontId="0" fillId="8" borderId="0" xfId="0" applyNumberFormat="1" applyFill="1" applyAlignment="1">
      <alignment horizontal="left"/>
    </xf>
    <xf numFmtId="164" fontId="0" fillId="8" borderId="0" xfId="0" applyNumberFormat="1" applyFill="1" applyAlignment="1">
      <alignment horizontal="center"/>
    </xf>
    <xf numFmtId="0" fontId="1" fillId="9" borderId="0" xfId="0" applyFont="1" applyFill="1" applyAlignment="1">
      <alignment horizontal="center"/>
    </xf>
    <xf numFmtId="164" fontId="0" fillId="9" borderId="0" xfId="0" applyNumberFormat="1" applyFill="1" applyAlignment="1">
      <alignment horizontal="center"/>
    </xf>
    <xf numFmtId="14" fontId="0" fillId="0" borderId="0" xfId="0" applyNumberFormat="1" applyFill="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a:t>Simulation of PAW for</a:t>
            </a:r>
            <a:r>
              <a:rPr lang="en-US" sz="1800" baseline="0"/>
              <a:t> a </a:t>
            </a:r>
            <a:r>
              <a:rPr lang="en-US" sz="1800"/>
              <a:t>Double Crop Sunflower at Lahoma, OK - 2009</a:t>
            </a:r>
          </a:p>
        </c:rich>
      </c:tx>
      <c:layout>
        <c:manualLayout>
          <c:xMode val="edge"/>
          <c:yMode val="edge"/>
          <c:x val="0.15317460317460319"/>
          <c:y val="2.0253164556962036E-2"/>
        </c:manualLayout>
      </c:layout>
      <c:overlay val="1"/>
    </c:title>
    <c:autoTitleDeleted val="0"/>
    <c:plotArea>
      <c:layout>
        <c:manualLayout>
          <c:layoutTarget val="inner"/>
          <c:xMode val="edge"/>
          <c:yMode val="edge"/>
          <c:x val="0.11862267216598563"/>
          <c:y val="0.13199162762882488"/>
          <c:w val="0.85955193100862393"/>
          <c:h val="0.69349732549254128"/>
        </c:manualLayout>
      </c:layout>
      <c:lineChart>
        <c:grouping val="standard"/>
        <c:varyColors val="0"/>
        <c:ser>
          <c:idx val="1"/>
          <c:order val="0"/>
          <c:tx>
            <c:strRef>
              <c:f>Sheet1!$W$11</c:f>
              <c:strCache>
                <c:ptCount val="1"/>
                <c:pt idx="0">
                  <c:v>Actual</c:v>
                </c:pt>
              </c:strCache>
            </c:strRef>
          </c:tx>
          <c:marker>
            <c:symbol val="none"/>
          </c:marker>
          <c:cat>
            <c:numRef>
              <c:f>Sheet1!$V$12:$V$28</c:f>
              <c:numCache>
                <c:formatCode>m/d/yyyy</c:formatCode>
                <c:ptCount val="17"/>
                <c:pt idx="0">
                  <c:v>39995</c:v>
                </c:pt>
                <c:pt idx="1">
                  <c:v>40004</c:v>
                </c:pt>
                <c:pt idx="2">
                  <c:v>40010</c:v>
                </c:pt>
                <c:pt idx="3">
                  <c:v>40018</c:v>
                </c:pt>
                <c:pt idx="4">
                  <c:v>40024</c:v>
                </c:pt>
                <c:pt idx="5">
                  <c:v>40032</c:v>
                </c:pt>
                <c:pt idx="6">
                  <c:v>40037</c:v>
                </c:pt>
                <c:pt idx="7">
                  <c:v>40046</c:v>
                </c:pt>
                <c:pt idx="8">
                  <c:v>40053</c:v>
                </c:pt>
                <c:pt idx="9">
                  <c:v>40060</c:v>
                </c:pt>
                <c:pt idx="10">
                  <c:v>40075</c:v>
                </c:pt>
                <c:pt idx="11">
                  <c:v>40082</c:v>
                </c:pt>
                <c:pt idx="12">
                  <c:v>40089</c:v>
                </c:pt>
                <c:pt idx="13">
                  <c:v>40096</c:v>
                </c:pt>
                <c:pt idx="14">
                  <c:v>40103</c:v>
                </c:pt>
                <c:pt idx="15">
                  <c:v>40110</c:v>
                </c:pt>
                <c:pt idx="16">
                  <c:v>40117</c:v>
                </c:pt>
              </c:numCache>
            </c:numRef>
          </c:cat>
          <c:val>
            <c:numRef>
              <c:f>Sheet1!$W$12:$W$28</c:f>
              <c:numCache>
                <c:formatCode>0.0</c:formatCode>
                <c:ptCount val="17"/>
                <c:pt idx="0">
                  <c:v>60</c:v>
                </c:pt>
                <c:pt idx="1">
                  <c:v>100.26520470920894</c:v>
                </c:pt>
                <c:pt idx="2">
                  <c:v>90.940304709208988</c:v>
                </c:pt>
                <c:pt idx="3">
                  <c:v>108.77590470920896</c:v>
                </c:pt>
                <c:pt idx="4">
                  <c:v>99.662304709208968</c:v>
                </c:pt>
                <c:pt idx="5">
                  <c:v>59.975004709208974</c:v>
                </c:pt>
                <c:pt idx="6">
                  <c:v>133.58905470920899</c:v>
                </c:pt>
                <c:pt idx="7">
                  <c:v>183.95330470920899</c:v>
                </c:pt>
                <c:pt idx="8">
                  <c:v>152.15265470920897</c:v>
                </c:pt>
                <c:pt idx="9">
                  <c:v>119.84895470920901</c:v>
                </c:pt>
                <c:pt idx="10">
                  <c:v>99.84375470920898</c:v>
                </c:pt>
                <c:pt idx="11">
                  <c:v>95.104554709208969</c:v>
                </c:pt>
                <c:pt idx="12">
                  <c:v>90.995904709208986</c:v>
                </c:pt>
                <c:pt idx="13">
                  <c:v>160.44120470920902</c:v>
                </c:pt>
                <c:pt idx="14">
                  <c:v>163.57635470920903</c:v>
                </c:pt>
                <c:pt idx="15">
                  <c:v>177.52805470920896</c:v>
                </c:pt>
                <c:pt idx="16">
                  <c:v>185.31105470920892</c:v>
                </c:pt>
              </c:numCache>
            </c:numRef>
          </c:val>
          <c:smooth val="0"/>
        </c:ser>
        <c:ser>
          <c:idx val="0"/>
          <c:order val="1"/>
          <c:tx>
            <c:strRef>
              <c:f>Sheet1!$X$11</c:f>
              <c:strCache>
                <c:ptCount val="1"/>
                <c:pt idx="0">
                  <c:v>Simulated</c:v>
                </c:pt>
              </c:strCache>
            </c:strRef>
          </c:tx>
          <c:marker>
            <c:symbol val="none"/>
          </c:marker>
          <c:cat>
            <c:numRef>
              <c:f>Sheet1!$V$12:$V$28</c:f>
              <c:numCache>
                <c:formatCode>m/d/yyyy</c:formatCode>
                <c:ptCount val="17"/>
                <c:pt idx="0">
                  <c:v>39995</c:v>
                </c:pt>
                <c:pt idx="1">
                  <c:v>40004</c:v>
                </c:pt>
                <c:pt idx="2">
                  <c:v>40010</c:v>
                </c:pt>
                <c:pt idx="3">
                  <c:v>40018</c:v>
                </c:pt>
                <c:pt idx="4">
                  <c:v>40024</c:v>
                </c:pt>
                <c:pt idx="5">
                  <c:v>40032</c:v>
                </c:pt>
                <c:pt idx="6">
                  <c:v>40037</c:v>
                </c:pt>
                <c:pt idx="7">
                  <c:v>40046</c:v>
                </c:pt>
                <c:pt idx="8">
                  <c:v>40053</c:v>
                </c:pt>
                <c:pt idx="9">
                  <c:v>40060</c:v>
                </c:pt>
                <c:pt idx="10">
                  <c:v>40075</c:v>
                </c:pt>
                <c:pt idx="11">
                  <c:v>40082</c:v>
                </c:pt>
                <c:pt idx="12">
                  <c:v>40089</c:v>
                </c:pt>
                <c:pt idx="13">
                  <c:v>40096</c:v>
                </c:pt>
                <c:pt idx="14">
                  <c:v>40103</c:v>
                </c:pt>
                <c:pt idx="15">
                  <c:v>40110</c:v>
                </c:pt>
                <c:pt idx="16">
                  <c:v>40117</c:v>
                </c:pt>
              </c:numCache>
            </c:numRef>
          </c:cat>
          <c:val>
            <c:numRef>
              <c:f>Sheet1!$X$12:$X$28</c:f>
              <c:numCache>
                <c:formatCode>0.0</c:formatCode>
                <c:ptCount val="17"/>
                <c:pt idx="0">
                  <c:v>60</c:v>
                </c:pt>
                <c:pt idx="1">
                  <c:v>97.827816243584138</c:v>
                </c:pt>
                <c:pt idx="2">
                  <c:v>87.322387437666649</c:v>
                </c:pt>
                <c:pt idx="3">
                  <c:v>106.06454384454595</c:v>
                </c:pt>
                <c:pt idx="4">
                  <c:v>109.4591342250902</c:v>
                </c:pt>
                <c:pt idx="5">
                  <c:v>54.730993691349482</c:v>
                </c:pt>
                <c:pt idx="6">
                  <c:v>106.28424290747515</c:v>
                </c:pt>
                <c:pt idx="7">
                  <c:v>185.83055447880059</c:v>
                </c:pt>
                <c:pt idx="8">
                  <c:v>157.23015447880056</c:v>
                </c:pt>
                <c:pt idx="9">
                  <c:v>131.78976592316684</c:v>
                </c:pt>
                <c:pt idx="10">
                  <c:v>99.427577175868507</c:v>
                </c:pt>
                <c:pt idx="11">
                  <c:v>86.907764314382518</c:v>
                </c:pt>
                <c:pt idx="12">
                  <c:v>89.424626746565906</c:v>
                </c:pt>
                <c:pt idx="13">
                  <c:v>151.51347907688205</c:v>
                </c:pt>
                <c:pt idx="14">
                  <c:v>155.88227907688204</c:v>
                </c:pt>
                <c:pt idx="15">
                  <c:v>164.61987907688203</c:v>
                </c:pt>
                <c:pt idx="16">
                  <c:v>183.31427907688203</c:v>
                </c:pt>
              </c:numCache>
            </c:numRef>
          </c:val>
          <c:smooth val="0"/>
        </c:ser>
        <c:dLbls>
          <c:showLegendKey val="0"/>
          <c:showVal val="0"/>
          <c:showCatName val="0"/>
          <c:showSerName val="0"/>
          <c:showPercent val="0"/>
          <c:showBubbleSize val="0"/>
        </c:dLbls>
        <c:marker val="1"/>
        <c:smooth val="0"/>
        <c:axId val="76316032"/>
        <c:axId val="76317824"/>
      </c:lineChart>
      <c:catAx>
        <c:axId val="76316032"/>
        <c:scaling>
          <c:orientation val="minMax"/>
        </c:scaling>
        <c:delete val="0"/>
        <c:axPos val="b"/>
        <c:numFmt formatCode="m/d/yyyy" sourceLinked="1"/>
        <c:majorTickMark val="out"/>
        <c:minorTickMark val="none"/>
        <c:tickLblPos val="nextTo"/>
        <c:crossAx val="76317824"/>
        <c:crosses val="autoZero"/>
        <c:auto val="0"/>
        <c:lblAlgn val="ctr"/>
        <c:lblOffset val="100"/>
        <c:noMultiLvlLbl val="0"/>
      </c:catAx>
      <c:valAx>
        <c:axId val="76317824"/>
        <c:scaling>
          <c:orientation val="minMax"/>
        </c:scaling>
        <c:delete val="0"/>
        <c:axPos val="l"/>
        <c:title>
          <c:tx>
            <c:rich>
              <a:bodyPr rot="-5400000" vert="horz"/>
              <a:lstStyle/>
              <a:p>
                <a:pPr>
                  <a:defRPr/>
                </a:pPr>
                <a:r>
                  <a:rPr lang="en-US"/>
                  <a:t>PAW (mm)</a:t>
                </a:r>
              </a:p>
            </c:rich>
          </c:tx>
          <c:overlay val="0"/>
        </c:title>
        <c:numFmt formatCode="0.0" sourceLinked="1"/>
        <c:majorTickMark val="out"/>
        <c:minorTickMark val="none"/>
        <c:tickLblPos val="nextTo"/>
        <c:crossAx val="76316032"/>
        <c:crosses val="autoZero"/>
        <c:crossBetween val="midCat"/>
      </c:valAx>
    </c:plotArea>
    <c:legend>
      <c:legendPos val="b"/>
      <c:layout>
        <c:manualLayout>
          <c:xMode val="edge"/>
          <c:yMode val="edge"/>
          <c:x val="0.70297025371831257"/>
          <c:y val="0.72967792949931964"/>
          <c:w val="0.27263092113487603"/>
          <c:h val="6.1039370078740163E-2"/>
        </c:manualLayout>
      </c:layout>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62613947450479"/>
          <c:y val="5.104606751742239E-2"/>
          <c:w val="0.83337386052551365"/>
          <c:h val="0.83377391619154728"/>
        </c:manualLayout>
      </c:layout>
      <c:scatterChart>
        <c:scatterStyle val="lineMarker"/>
        <c:varyColors val="0"/>
        <c:ser>
          <c:idx val="0"/>
          <c:order val="0"/>
          <c:tx>
            <c:strRef>
              <c:f>Sheet1!$V$35</c:f>
              <c:strCache>
                <c:ptCount val="1"/>
                <c:pt idx="0">
                  <c:v>line 1:1 data</c:v>
                </c:pt>
              </c:strCache>
            </c:strRef>
          </c:tx>
          <c:spPr>
            <a:ln w="28575">
              <a:noFill/>
            </a:ln>
          </c:spPr>
          <c:xVal>
            <c:numRef>
              <c:f>Sheet1!$W$12:$W$28</c:f>
              <c:numCache>
                <c:formatCode>0.0</c:formatCode>
                <c:ptCount val="17"/>
                <c:pt idx="0">
                  <c:v>60</c:v>
                </c:pt>
                <c:pt idx="1">
                  <c:v>100.26520470920894</c:v>
                </c:pt>
                <c:pt idx="2">
                  <c:v>90.940304709208988</c:v>
                </c:pt>
                <c:pt idx="3">
                  <c:v>108.77590470920896</c:v>
                </c:pt>
                <c:pt idx="4">
                  <c:v>99.662304709208968</c:v>
                </c:pt>
                <c:pt idx="5">
                  <c:v>59.975004709208974</c:v>
                </c:pt>
                <c:pt idx="6">
                  <c:v>133.58905470920899</c:v>
                </c:pt>
                <c:pt idx="7">
                  <c:v>183.95330470920899</c:v>
                </c:pt>
                <c:pt idx="8">
                  <c:v>152.15265470920897</c:v>
                </c:pt>
                <c:pt idx="9">
                  <c:v>119.84895470920901</c:v>
                </c:pt>
                <c:pt idx="10">
                  <c:v>99.84375470920898</c:v>
                </c:pt>
                <c:pt idx="11">
                  <c:v>95.104554709208969</c:v>
                </c:pt>
                <c:pt idx="12">
                  <c:v>90.995904709208986</c:v>
                </c:pt>
                <c:pt idx="13">
                  <c:v>160.44120470920902</c:v>
                </c:pt>
                <c:pt idx="14">
                  <c:v>163.57635470920903</c:v>
                </c:pt>
                <c:pt idx="15">
                  <c:v>177.52805470920896</c:v>
                </c:pt>
                <c:pt idx="16">
                  <c:v>185.31105470920892</c:v>
                </c:pt>
              </c:numCache>
            </c:numRef>
          </c:xVal>
          <c:yVal>
            <c:numRef>
              <c:f>Sheet1!$X$12:$X$28</c:f>
              <c:numCache>
                <c:formatCode>0.0</c:formatCode>
                <c:ptCount val="17"/>
                <c:pt idx="0">
                  <c:v>60</c:v>
                </c:pt>
                <c:pt idx="1">
                  <c:v>97.827816243584138</c:v>
                </c:pt>
                <c:pt idx="2">
                  <c:v>87.322387437666649</c:v>
                </c:pt>
                <c:pt idx="3">
                  <c:v>106.06454384454595</c:v>
                </c:pt>
                <c:pt idx="4">
                  <c:v>109.4591342250902</c:v>
                </c:pt>
                <c:pt idx="5">
                  <c:v>54.730993691349482</c:v>
                </c:pt>
                <c:pt idx="6">
                  <c:v>106.28424290747515</c:v>
                </c:pt>
                <c:pt idx="7">
                  <c:v>185.83055447880059</c:v>
                </c:pt>
                <c:pt idx="8">
                  <c:v>157.23015447880056</c:v>
                </c:pt>
                <c:pt idx="9">
                  <c:v>131.78976592316684</c:v>
                </c:pt>
                <c:pt idx="10">
                  <c:v>99.427577175868507</c:v>
                </c:pt>
                <c:pt idx="11">
                  <c:v>86.907764314382518</c:v>
                </c:pt>
                <c:pt idx="12">
                  <c:v>89.424626746565906</c:v>
                </c:pt>
                <c:pt idx="13">
                  <c:v>151.51347907688205</c:v>
                </c:pt>
                <c:pt idx="14">
                  <c:v>155.88227907688204</c:v>
                </c:pt>
                <c:pt idx="15">
                  <c:v>164.61987907688203</c:v>
                </c:pt>
                <c:pt idx="16">
                  <c:v>183.31427907688203</c:v>
                </c:pt>
              </c:numCache>
            </c:numRef>
          </c:yVal>
          <c:smooth val="0"/>
        </c:ser>
        <c:ser>
          <c:idx val="1"/>
          <c:order val="1"/>
          <c:spPr>
            <a:ln w="28575">
              <a:noFill/>
            </a:ln>
          </c:spPr>
          <c:marker>
            <c:symbol val="none"/>
          </c:marker>
          <c:trendline>
            <c:name>1:1 Line</c:name>
            <c:spPr>
              <a:ln w="19050">
                <a:prstDash val="dash"/>
              </a:ln>
            </c:spPr>
            <c:trendlineType val="linear"/>
            <c:dispRSqr val="0"/>
            <c:dispEq val="0"/>
          </c:trendline>
          <c:xVal>
            <c:numRef>
              <c:f>Sheet1!$V$36:$V$39</c:f>
              <c:numCache>
                <c:formatCode>General</c:formatCode>
                <c:ptCount val="4"/>
                <c:pt idx="0">
                  <c:v>0</c:v>
                </c:pt>
                <c:pt idx="1">
                  <c:v>10</c:v>
                </c:pt>
                <c:pt idx="2">
                  <c:v>100</c:v>
                </c:pt>
                <c:pt idx="3">
                  <c:v>250</c:v>
                </c:pt>
              </c:numCache>
            </c:numRef>
          </c:xVal>
          <c:yVal>
            <c:numRef>
              <c:f>Sheet1!$V$40:$V$43</c:f>
              <c:numCache>
                <c:formatCode>General</c:formatCode>
                <c:ptCount val="4"/>
                <c:pt idx="0">
                  <c:v>0</c:v>
                </c:pt>
                <c:pt idx="1">
                  <c:v>10</c:v>
                </c:pt>
                <c:pt idx="2">
                  <c:v>100</c:v>
                </c:pt>
                <c:pt idx="3">
                  <c:v>250</c:v>
                </c:pt>
              </c:numCache>
            </c:numRef>
          </c:yVal>
          <c:smooth val="0"/>
        </c:ser>
        <c:dLbls>
          <c:showLegendKey val="0"/>
          <c:showVal val="0"/>
          <c:showCatName val="0"/>
          <c:showSerName val="0"/>
          <c:showPercent val="0"/>
          <c:showBubbleSize val="0"/>
        </c:dLbls>
        <c:axId val="76340224"/>
        <c:axId val="78390016"/>
      </c:scatterChart>
      <c:valAx>
        <c:axId val="76340224"/>
        <c:scaling>
          <c:orientation val="minMax"/>
        </c:scaling>
        <c:delete val="0"/>
        <c:axPos val="b"/>
        <c:numFmt formatCode="0.0" sourceLinked="1"/>
        <c:majorTickMark val="out"/>
        <c:minorTickMark val="none"/>
        <c:tickLblPos val="nextTo"/>
        <c:crossAx val="78390016"/>
        <c:crosses val="autoZero"/>
        <c:crossBetween val="midCat"/>
      </c:valAx>
      <c:valAx>
        <c:axId val="78390016"/>
        <c:scaling>
          <c:orientation val="minMax"/>
        </c:scaling>
        <c:delete val="0"/>
        <c:axPos val="l"/>
        <c:numFmt formatCode="0.0" sourceLinked="1"/>
        <c:majorTickMark val="out"/>
        <c:minorTickMark val="none"/>
        <c:tickLblPos val="nextTo"/>
        <c:crossAx val="76340224"/>
        <c:crosses val="autoZero"/>
        <c:crossBetween val="midCat"/>
      </c:valAx>
    </c:plotArea>
    <c:legend>
      <c:legendPos val="r"/>
      <c:legendEntry>
        <c:idx val="0"/>
        <c:delete val="1"/>
      </c:legendEntry>
      <c:legendEntry>
        <c:idx val="1"/>
        <c:delete val="1"/>
      </c:legendEntry>
      <c:layout>
        <c:manualLayout>
          <c:xMode val="edge"/>
          <c:yMode val="edge"/>
          <c:x val="0.70715412186379933"/>
          <c:y val="0.66532645488279563"/>
          <c:w val="0.19872412722603225"/>
          <c:h val="8.3139831658973665E-2"/>
        </c:manualLayout>
      </c:layout>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0</xdr:colOff>
      <xdr:row>10</xdr:row>
      <xdr:rowOff>19049</xdr:rowOff>
    </xdr:from>
    <xdr:to>
      <xdr:col>20</xdr:col>
      <xdr:colOff>304800</xdr:colOff>
      <xdr:row>29</xdr:row>
      <xdr:rowOff>152399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542925</xdr:colOff>
      <xdr:row>31</xdr:row>
      <xdr:rowOff>95250</xdr:rowOff>
    </xdr:from>
    <xdr:to>
      <xdr:col>19</xdr:col>
      <xdr:colOff>95250</xdr:colOff>
      <xdr:row>46</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D134"/>
  <sheetViews>
    <sheetView tabSelected="1" topLeftCell="E10" workbookViewId="0">
      <selection activeCell="I12" sqref="I12:I134"/>
    </sheetView>
  </sheetViews>
  <sheetFormatPr defaultRowHeight="14.4" x14ac:dyDescent="0.3"/>
  <cols>
    <col min="1" max="1" width="10.6640625" style="22" bestFit="1" customWidth="1"/>
    <col min="2" max="2" width="6.109375" style="13" customWidth="1"/>
    <col min="3" max="4" width="9.109375" style="13"/>
    <col min="5" max="5" width="14.44140625" style="12" bestFit="1" customWidth="1"/>
    <col min="6" max="6" width="10.5546875" style="3" bestFit="1" customWidth="1"/>
    <col min="7" max="7" width="9.109375" style="3"/>
    <col min="8" max="8" width="12.33203125" style="3" bestFit="1" customWidth="1"/>
    <col min="9" max="9" width="20" style="3" bestFit="1" customWidth="1"/>
    <col min="10" max="21" width="9.109375" style="5"/>
    <col min="22" max="22" width="10.6640625" style="5" bestFit="1" customWidth="1"/>
    <col min="23" max="23" width="9.33203125" style="5" bestFit="1" customWidth="1"/>
    <col min="24" max="24" width="11.44140625" style="5" customWidth="1"/>
    <col min="25" max="25" width="9.5546875" style="5" bestFit="1" customWidth="1"/>
    <col min="26" max="108" width="9.109375" style="5"/>
  </cols>
  <sheetData>
    <row r="1" spans="1:25" ht="18" x14ac:dyDescent="0.35">
      <c r="A1" s="20"/>
      <c r="B1" s="4"/>
      <c r="C1" s="21" t="s">
        <v>20</v>
      </c>
      <c r="D1" s="4"/>
      <c r="E1" s="4"/>
      <c r="F1" s="5"/>
      <c r="G1" s="5"/>
      <c r="H1" s="5"/>
      <c r="I1" s="5"/>
    </row>
    <row r="2" spans="1:25" x14ac:dyDescent="0.3">
      <c r="A2" s="20"/>
      <c r="B2" s="4"/>
      <c r="C2" s="4"/>
      <c r="D2" s="4"/>
      <c r="E2" s="4"/>
      <c r="F2" s="5"/>
      <c r="G2" s="5"/>
      <c r="H2" s="5"/>
      <c r="I2" s="5"/>
    </row>
    <row r="3" spans="1:25" x14ac:dyDescent="0.3">
      <c r="A3" s="20"/>
      <c r="C3" s="20" t="s">
        <v>17</v>
      </c>
      <c r="D3" s="4"/>
      <c r="E3" s="4"/>
      <c r="F3" s="5"/>
      <c r="G3" s="5"/>
      <c r="H3" s="5"/>
      <c r="I3" s="5"/>
    </row>
    <row r="4" spans="1:25" x14ac:dyDescent="0.3">
      <c r="A4" s="20"/>
      <c r="B4" s="4"/>
      <c r="C4" s="20"/>
      <c r="D4" s="4"/>
      <c r="E4" s="4"/>
      <c r="F4" s="5"/>
      <c r="G4" s="5"/>
      <c r="H4" s="5"/>
      <c r="I4" s="5"/>
    </row>
    <row r="5" spans="1:25" x14ac:dyDescent="0.3">
      <c r="A5" s="20"/>
      <c r="B5" s="12"/>
      <c r="C5" s="20" t="s">
        <v>18</v>
      </c>
      <c r="D5" s="4"/>
      <c r="E5" s="4"/>
      <c r="F5" s="5"/>
      <c r="G5" s="5"/>
      <c r="H5" s="5"/>
      <c r="I5" s="5"/>
    </row>
    <row r="6" spans="1:25" x14ac:dyDescent="0.3">
      <c r="A6" s="20"/>
      <c r="B6" s="4"/>
      <c r="C6" s="20"/>
      <c r="D6" s="4"/>
      <c r="E6" s="4"/>
      <c r="F6" s="5"/>
      <c r="G6" s="5"/>
      <c r="H6" s="5"/>
      <c r="I6" s="5"/>
    </row>
    <row r="7" spans="1:25" x14ac:dyDescent="0.3">
      <c r="A7" s="20"/>
      <c r="B7" s="19"/>
      <c r="C7" s="20" t="s">
        <v>15</v>
      </c>
      <c r="D7" s="4"/>
      <c r="E7" s="4"/>
      <c r="F7" s="5"/>
      <c r="G7" s="5"/>
      <c r="H7" s="5"/>
      <c r="I7" s="5"/>
    </row>
    <row r="8" spans="1:25" x14ac:dyDescent="0.3">
      <c r="A8" s="20"/>
      <c r="B8" s="4"/>
      <c r="C8" s="20"/>
      <c r="D8" s="4"/>
      <c r="E8" s="4"/>
      <c r="F8" s="5"/>
      <c r="G8" s="5"/>
      <c r="H8" s="5"/>
      <c r="I8" s="5"/>
    </row>
    <row r="9" spans="1:25" x14ac:dyDescent="0.3">
      <c r="A9" s="20"/>
      <c r="B9" s="18"/>
      <c r="C9" s="20" t="s">
        <v>16</v>
      </c>
      <c r="D9" s="4"/>
      <c r="E9" s="4"/>
      <c r="F9" s="5"/>
      <c r="G9" s="5"/>
      <c r="H9" s="5"/>
      <c r="I9" s="5"/>
    </row>
    <row r="10" spans="1:25" x14ac:dyDescent="0.3">
      <c r="A10" s="20"/>
      <c r="B10" s="4"/>
      <c r="C10" s="4"/>
      <c r="D10" s="4"/>
      <c r="E10" s="4"/>
      <c r="F10" s="5"/>
      <c r="G10" s="5"/>
      <c r="H10" s="5"/>
      <c r="I10" s="5"/>
    </row>
    <row r="11" spans="1:25" x14ac:dyDescent="0.3">
      <c r="A11" s="22" t="s">
        <v>1</v>
      </c>
      <c r="B11" s="13" t="s">
        <v>14</v>
      </c>
      <c r="C11" s="13" t="s">
        <v>0</v>
      </c>
      <c r="D11" s="13" t="s">
        <v>2</v>
      </c>
      <c r="E11" s="12" t="s">
        <v>19</v>
      </c>
      <c r="F11" s="1" t="s">
        <v>8</v>
      </c>
      <c r="G11" s="1" t="s">
        <v>6</v>
      </c>
      <c r="H11" s="1" t="s">
        <v>7</v>
      </c>
      <c r="I11" s="1" t="s">
        <v>12</v>
      </c>
      <c r="V11" s="10" t="s">
        <v>11</v>
      </c>
      <c r="W11" s="16" t="s">
        <v>9</v>
      </c>
      <c r="X11" s="26" t="s">
        <v>10</v>
      </c>
      <c r="Y11" s="11" t="s">
        <v>13</v>
      </c>
    </row>
    <row r="12" spans="1:25" x14ac:dyDescent="0.3">
      <c r="A12" s="23">
        <v>39995</v>
      </c>
      <c r="B12" s="14">
        <v>1</v>
      </c>
      <c r="C12" s="13">
        <v>6.8579999999999997</v>
      </c>
      <c r="D12" s="15">
        <v>0</v>
      </c>
      <c r="E12" s="12">
        <v>0</v>
      </c>
      <c r="F12" s="2">
        <v>60</v>
      </c>
      <c r="G12" s="2">
        <v>2.4002999999999997</v>
      </c>
      <c r="H12" s="2">
        <v>0</v>
      </c>
      <c r="I12" s="2">
        <v>2.4002999999999997</v>
      </c>
      <c r="V12" s="24">
        <f>A12</f>
        <v>39995</v>
      </c>
      <c r="W12" s="25">
        <v>60</v>
      </c>
      <c r="X12" s="27">
        <f>F12</f>
        <v>60</v>
      </c>
      <c r="Y12" s="7">
        <f t="shared" ref="Y12:Y28" si="0">(W12-X12)^2</f>
        <v>0</v>
      </c>
    </row>
    <row r="13" spans="1:25" x14ac:dyDescent="0.3">
      <c r="A13" s="23">
        <v>39996</v>
      </c>
      <c r="B13" s="14">
        <v>2</v>
      </c>
      <c r="C13" s="13">
        <v>8.3819999999999997</v>
      </c>
      <c r="D13" s="15">
        <v>0</v>
      </c>
      <c r="E13" s="12">
        <v>0</v>
      </c>
      <c r="F13" s="2">
        <v>58.791057692307689</v>
      </c>
      <c r="G13" s="2">
        <v>1.2089423076923078</v>
      </c>
      <c r="H13" s="2">
        <v>0</v>
      </c>
      <c r="I13" s="2">
        <v>3.6092423076923073</v>
      </c>
      <c r="J13" s="5" t="s">
        <v>5</v>
      </c>
      <c r="V13" s="28">
        <v>40004</v>
      </c>
      <c r="W13" s="17">
        <v>100.26520470920894</v>
      </c>
      <c r="X13" s="27">
        <f>F21</f>
        <v>97.827816243584138</v>
      </c>
      <c r="Y13" s="7">
        <f t="shared" si="0"/>
        <v>5.9408625323608488</v>
      </c>
    </row>
    <row r="14" spans="1:25" x14ac:dyDescent="0.3">
      <c r="A14" s="23">
        <v>39997</v>
      </c>
      <c r="B14" s="14">
        <v>3</v>
      </c>
      <c r="C14" s="13">
        <v>9.3979999999999997</v>
      </c>
      <c r="D14" s="15">
        <v>0</v>
      </c>
      <c r="E14" s="12">
        <v>0</v>
      </c>
      <c r="F14" s="2">
        <v>57.462888557230023</v>
      </c>
      <c r="G14" s="2">
        <v>1.3281691350776625</v>
      </c>
      <c r="H14" s="2">
        <v>0</v>
      </c>
      <c r="I14" s="2">
        <v>4.93741144276997</v>
      </c>
      <c r="V14" s="6">
        <v>40010</v>
      </c>
      <c r="W14" s="17">
        <v>90.940304709208988</v>
      </c>
      <c r="X14" s="27">
        <f>F27</f>
        <v>87.322387437666649</v>
      </c>
      <c r="Y14" s="7">
        <f t="shared" si="0"/>
        <v>13.089325383724363</v>
      </c>
    </row>
    <row r="15" spans="1:25" x14ac:dyDescent="0.3">
      <c r="A15" s="23">
        <v>39998</v>
      </c>
      <c r="B15" s="14">
        <v>4</v>
      </c>
      <c r="C15" s="13">
        <v>5.3339999999999996</v>
      </c>
      <c r="D15" s="15">
        <v>17.779999999999998</v>
      </c>
      <c r="E15" s="12">
        <v>0</v>
      </c>
      <c r="F15" s="2">
        <v>74.506092769815922</v>
      </c>
      <c r="G15" s="2">
        <v>0.73679578741409835</v>
      </c>
      <c r="H15" s="2">
        <v>0</v>
      </c>
      <c r="I15" s="2">
        <v>5.6742072301840683</v>
      </c>
      <c r="V15" s="6">
        <v>40018</v>
      </c>
      <c r="W15" s="17">
        <v>108.77590470920896</v>
      </c>
      <c r="X15" s="27">
        <f>F35</f>
        <v>106.06454384454595</v>
      </c>
      <c r="Y15" s="7">
        <f t="shared" si="0"/>
        <v>7.3514777384261292</v>
      </c>
    </row>
    <row r="16" spans="1:25" x14ac:dyDescent="0.3">
      <c r="A16" s="23">
        <v>39999</v>
      </c>
      <c r="B16" s="14">
        <v>5</v>
      </c>
      <c r="C16" s="13">
        <v>4.0640000000000001</v>
      </c>
      <c r="D16" s="15">
        <v>0</v>
      </c>
      <c r="E16" s="12">
        <v>0</v>
      </c>
      <c r="F16" s="2">
        <v>73.77822555583387</v>
      </c>
      <c r="G16" s="2">
        <v>0.72786721398204801</v>
      </c>
      <c r="H16" s="2">
        <v>0</v>
      </c>
      <c r="I16" s="2">
        <v>6.4020744441661162</v>
      </c>
      <c r="V16" s="6">
        <v>40024</v>
      </c>
      <c r="W16" s="17">
        <v>99.662304709208968</v>
      </c>
      <c r="X16" s="27">
        <f>F41</f>
        <v>109.4591342250902</v>
      </c>
      <c r="Y16" s="7">
        <f t="shared" si="0"/>
        <v>95.977868563241614</v>
      </c>
    </row>
    <row r="17" spans="1:25" x14ac:dyDescent="0.3">
      <c r="A17" s="23">
        <v>40000</v>
      </c>
      <c r="B17" s="14">
        <v>6</v>
      </c>
      <c r="C17" s="13">
        <v>5.5880000000000001</v>
      </c>
      <c r="D17" s="15">
        <v>0</v>
      </c>
      <c r="E17" s="12">
        <v>0</v>
      </c>
      <c r="F17" s="2">
        <v>72.787185352934827</v>
      </c>
      <c r="G17" s="2">
        <v>0.99104020289903783</v>
      </c>
      <c r="H17" s="2">
        <v>0</v>
      </c>
      <c r="I17" s="2">
        <v>7.3931146470651541</v>
      </c>
      <c r="V17" s="24">
        <v>40032</v>
      </c>
      <c r="W17" s="25">
        <v>59.975004709208974</v>
      </c>
      <c r="X17" s="27">
        <f>F49</f>
        <v>54.730993691349482</v>
      </c>
      <c r="Y17" s="7">
        <f t="shared" si="0"/>
        <v>27.499651555431747</v>
      </c>
    </row>
    <row r="18" spans="1:25" x14ac:dyDescent="0.3">
      <c r="A18" s="23">
        <v>40001</v>
      </c>
      <c r="B18" s="14">
        <v>7</v>
      </c>
      <c r="C18" s="13">
        <v>6.6040000000000001</v>
      </c>
      <c r="D18" s="15">
        <v>0</v>
      </c>
      <c r="E18" s="12">
        <v>0</v>
      </c>
      <c r="F18" s="2">
        <v>71.631688785456987</v>
      </c>
      <c r="G18" s="2">
        <v>1.1554965674778406</v>
      </c>
      <c r="H18" s="2">
        <v>0</v>
      </c>
      <c r="I18" s="2">
        <v>8.5486112145429942</v>
      </c>
      <c r="V18" s="6">
        <v>40037</v>
      </c>
      <c r="W18" s="17">
        <v>133.58905470920899</v>
      </c>
      <c r="X18" s="27">
        <f>F54</f>
        <v>106.28424290747515</v>
      </c>
      <c r="Y18" s="7">
        <f t="shared" si="0"/>
        <v>745.55274752810408</v>
      </c>
    </row>
    <row r="19" spans="1:25" x14ac:dyDescent="0.3">
      <c r="A19" s="23">
        <v>40002</v>
      </c>
      <c r="B19" s="14">
        <v>8</v>
      </c>
      <c r="C19" s="13">
        <v>6.8579999999999997</v>
      </c>
      <c r="D19" s="15">
        <v>4.0640000000000001</v>
      </c>
      <c r="E19" s="12">
        <v>0</v>
      </c>
      <c r="F19" s="2">
        <v>74.514799069854419</v>
      </c>
      <c r="G19" s="2">
        <v>1.180889715602558</v>
      </c>
      <c r="H19" s="2">
        <v>0</v>
      </c>
      <c r="I19" s="2">
        <v>9.7295009301455515</v>
      </c>
      <c r="V19" s="6">
        <v>40046</v>
      </c>
      <c r="W19" s="17">
        <v>183.95330470920899</v>
      </c>
      <c r="X19" s="27">
        <f>F63</f>
        <v>185.83055447880059</v>
      </c>
      <c r="Y19" s="7">
        <f t="shared" si="0"/>
        <v>3.5240666974317159</v>
      </c>
    </row>
    <row r="20" spans="1:25" x14ac:dyDescent="0.3">
      <c r="A20" s="23">
        <v>40003</v>
      </c>
      <c r="B20" s="14">
        <v>9</v>
      </c>
      <c r="C20" s="13">
        <v>10.667999999999999</v>
      </c>
      <c r="D20" s="15">
        <v>0</v>
      </c>
      <c r="E20" s="12">
        <v>0</v>
      </c>
      <c r="F20" s="2">
        <v>100</v>
      </c>
      <c r="G20" s="2">
        <v>1.9108747030702091</v>
      </c>
      <c r="H20" s="2">
        <v>0</v>
      </c>
      <c r="I20" s="2">
        <v>11.640375633215761</v>
      </c>
      <c r="V20" s="6">
        <v>40053</v>
      </c>
      <c r="W20" s="17">
        <v>152.15265470920897</v>
      </c>
      <c r="X20" s="27">
        <f>F70</f>
        <v>157.23015447880056</v>
      </c>
      <c r="Y20" s="7">
        <f t="shared" si="0"/>
        <v>25.781003910202578</v>
      </c>
    </row>
    <row r="21" spans="1:25" x14ac:dyDescent="0.3">
      <c r="A21" s="23">
        <v>40004</v>
      </c>
      <c r="B21" s="14">
        <v>10</v>
      </c>
      <c r="C21" s="13">
        <v>12.446</v>
      </c>
      <c r="D21" s="15">
        <v>0</v>
      </c>
      <c r="E21" s="12">
        <v>100</v>
      </c>
      <c r="F21" s="2">
        <v>97.827816243584138</v>
      </c>
      <c r="G21" s="2">
        <v>2.172183756415857</v>
      </c>
      <c r="H21" s="2">
        <v>0</v>
      </c>
      <c r="I21" s="2">
        <v>13.812559389631618</v>
      </c>
      <c r="V21" s="24">
        <v>40060</v>
      </c>
      <c r="W21" s="25">
        <v>119.84895470920901</v>
      </c>
      <c r="X21" s="27">
        <f>F77</f>
        <v>131.78976592316684</v>
      </c>
      <c r="Y21" s="7">
        <f t="shared" si="0"/>
        <v>142.58297244738105</v>
      </c>
    </row>
    <row r="22" spans="1:25" x14ac:dyDescent="0.3">
      <c r="A22" s="23">
        <v>40005</v>
      </c>
      <c r="B22" s="14">
        <v>11</v>
      </c>
      <c r="C22" s="13">
        <v>9.6519999999999992</v>
      </c>
      <c r="D22" s="15">
        <v>0</v>
      </c>
      <c r="E22" s="12">
        <v>0</v>
      </c>
      <c r="F22" s="2">
        <v>95.558022776317131</v>
      </c>
      <c r="G22" s="2">
        <v>2.2697934672670055</v>
      </c>
      <c r="H22" s="2">
        <v>0</v>
      </c>
      <c r="I22" s="2">
        <v>16.082352856898623</v>
      </c>
      <c r="V22" s="6">
        <v>40075</v>
      </c>
      <c r="W22" s="17">
        <v>99.84375470920898</v>
      </c>
      <c r="X22" s="27">
        <f>F92</f>
        <v>99.427577175868507</v>
      </c>
      <c r="Y22" s="7">
        <f t="shared" si="0"/>
        <v>0.17320373925736082</v>
      </c>
    </row>
    <row r="23" spans="1:25" x14ac:dyDescent="0.3">
      <c r="A23" s="23">
        <v>40006</v>
      </c>
      <c r="B23" s="14">
        <v>12</v>
      </c>
      <c r="C23" s="13">
        <v>10.413999999999998</v>
      </c>
      <c r="D23" s="15">
        <v>0</v>
      </c>
      <c r="E23" s="12">
        <v>0</v>
      </c>
      <c r="F23" s="2">
        <v>93.165856311911924</v>
      </c>
      <c r="G23" s="2">
        <v>2.3921664644052081</v>
      </c>
      <c r="H23" s="2">
        <v>0</v>
      </c>
      <c r="I23" s="2">
        <v>18.474519321303831</v>
      </c>
      <c r="V23" s="6">
        <v>40082</v>
      </c>
      <c r="W23" s="17">
        <v>95.104554709208969</v>
      </c>
      <c r="X23" s="27">
        <f>F99</f>
        <v>86.907764314382518</v>
      </c>
      <c r="Y23" s="7">
        <f t="shared" si="0"/>
        <v>67.187372776719158</v>
      </c>
    </row>
    <row r="24" spans="1:25" x14ac:dyDescent="0.3">
      <c r="A24" s="23">
        <v>40007</v>
      </c>
      <c r="B24" s="14">
        <v>13</v>
      </c>
      <c r="C24" s="13">
        <v>8.3819999999999997</v>
      </c>
      <c r="D24" s="15">
        <v>0</v>
      </c>
      <c r="E24" s="12">
        <v>0</v>
      </c>
      <c r="F24" s="2">
        <v>91.288653889781045</v>
      </c>
      <c r="G24" s="2">
        <v>1.8772024221308794</v>
      </c>
      <c r="H24" s="2">
        <v>0</v>
      </c>
      <c r="I24" s="2">
        <v>20.351721743434709</v>
      </c>
      <c r="V24" s="6">
        <v>40089</v>
      </c>
      <c r="W24" s="17">
        <v>90.995904709208986</v>
      </c>
      <c r="X24" s="27">
        <f>F106</f>
        <v>89.424626746565906</v>
      </c>
      <c r="Y24" s="7">
        <f t="shared" si="0"/>
        <v>2.4689144358877888</v>
      </c>
    </row>
    <row r="25" spans="1:25" x14ac:dyDescent="0.3">
      <c r="A25" s="23">
        <v>40008</v>
      </c>
      <c r="B25" s="14">
        <v>14</v>
      </c>
      <c r="C25" s="13">
        <v>12.191999999999998</v>
      </c>
      <c r="D25" s="15">
        <v>0</v>
      </c>
      <c r="E25" s="12">
        <v>0</v>
      </c>
      <c r="F25" s="2">
        <v>88.613194110395924</v>
      </c>
      <c r="G25" s="2">
        <v>2.6754597793851214</v>
      </c>
      <c r="H25" s="2">
        <v>0</v>
      </c>
      <c r="I25" s="2">
        <v>23.027181522819831</v>
      </c>
      <c r="V25" s="24">
        <v>40096</v>
      </c>
      <c r="W25" s="25">
        <v>160.44120470920902</v>
      </c>
      <c r="X25" s="27">
        <f>F113</f>
        <v>151.51347907688205</v>
      </c>
      <c r="Y25" s="7">
        <f t="shared" si="0"/>
        <v>79.704284966107963</v>
      </c>
    </row>
    <row r="26" spans="1:25" x14ac:dyDescent="0.3">
      <c r="A26" s="23">
        <v>40009</v>
      </c>
      <c r="B26" s="14">
        <v>15</v>
      </c>
      <c r="C26" s="13">
        <v>8.1280000000000001</v>
      </c>
      <c r="D26" s="15">
        <v>0</v>
      </c>
      <c r="E26" s="12">
        <v>0</v>
      </c>
      <c r="F26" s="2">
        <v>86.881828625469723</v>
      </c>
      <c r="G26" s="2">
        <v>1.7313654849261977</v>
      </c>
      <c r="H26" s="2">
        <v>0</v>
      </c>
      <c r="I26" s="2">
        <v>24.758547007746028</v>
      </c>
      <c r="V26" s="6">
        <v>40103</v>
      </c>
      <c r="W26" s="17">
        <v>163.57635470920903</v>
      </c>
      <c r="X26" s="27">
        <f>F120</f>
        <v>155.88227907688204</v>
      </c>
      <c r="Y26" s="7">
        <f t="shared" si="0"/>
        <v>59.198799835967897</v>
      </c>
    </row>
    <row r="27" spans="1:25" x14ac:dyDescent="0.3">
      <c r="A27" s="23">
        <v>40010</v>
      </c>
      <c r="B27" s="14">
        <v>16</v>
      </c>
      <c r="C27" s="13">
        <v>7.6199999999999992</v>
      </c>
      <c r="D27" s="15">
        <v>2.032</v>
      </c>
      <c r="E27" s="12">
        <v>0</v>
      </c>
      <c r="F27" s="2">
        <v>87.322387437666649</v>
      </c>
      <c r="G27" s="2">
        <v>1.5914411878030752</v>
      </c>
      <c r="H27" s="2">
        <v>0</v>
      </c>
      <c r="I27" s="2">
        <v>26.349988195549102</v>
      </c>
      <c r="V27" s="6">
        <v>40110</v>
      </c>
      <c r="W27" s="17">
        <v>177.52805470920896</v>
      </c>
      <c r="X27" s="27">
        <f>F127</f>
        <v>164.61987907688203</v>
      </c>
      <c r="Y27" s="7">
        <f t="shared" si="0"/>
        <v>166.62099815499874</v>
      </c>
    </row>
    <row r="28" spans="1:25" x14ac:dyDescent="0.3">
      <c r="A28" s="23">
        <v>40011</v>
      </c>
      <c r="B28" s="14">
        <v>17</v>
      </c>
      <c r="C28" s="13">
        <v>6.0959999999999992</v>
      </c>
      <c r="D28" s="15">
        <v>0</v>
      </c>
      <c r="E28" s="12">
        <v>0</v>
      </c>
      <c r="F28" s="2">
        <v>86.042778606368529</v>
      </c>
      <c r="G28" s="2">
        <v>1.2796088312981153</v>
      </c>
      <c r="H28" s="2">
        <v>0</v>
      </c>
      <c r="I28" s="2">
        <v>27.629597026847218</v>
      </c>
      <c r="V28" s="6">
        <v>40117</v>
      </c>
      <c r="W28" s="17">
        <v>185.31105470920892</v>
      </c>
      <c r="X28" s="27">
        <f>F134</f>
        <v>183.31427907688203</v>
      </c>
      <c r="Y28" s="7">
        <f t="shared" si="0"/>
        <v>3.9871129258544404</v>
      </c>
    </row>
    <row r="29" spans="1:25" ht="15" thickBot="1" x14ac:dyDescent="0.35">
      <c r="A29" s="23">
        <v>40012</v>
      </c>
      <c r="B29" s="14">
        <v>18</v>
      </c>
      <c r="C29" s="13">
        <v>5.5880000000000001</v>
      </c>
      <c r="D29" s="15">
        <v>0</v>
      </c>
      <c r="E29" s="12">
        <v>0</v>
      </c>
      <c r="F29" s="2">
        <v>84.886992436050292</v>
      </c>
      <c r="G29" s="2">
        <v>1.1557861703182388</v>
      </c>
      <c r="H29" s="2">
        <v>0</v>
      </c>
      <c r="I29" s="2">
        <v>28.785383197165459</v>
      </c>
      <c r="X29" s="5" t="s">
        <v>3</v>
      </c>
      <c r="Y29" s="7">
        <f>AVERAGE(Y12:Y28)</f>
        <v>85.096509599476335</v>
      </c>
    </row>
    <row r="30" spans="1:25" ht="15" thickBot="1" x14ac:dyDescent="0.35">
      <c r="A30" s="23">
        <v>40013</v>
      </c>
      <c r="B30" s="14">
        <v>19</v>
      </c>
      <c r="C30" s="13">
        <v>7.1120000000000001</v>
      </c>
      <c r="D30" s="15">
        <v>0</v>
      </c>
      <c r="E30" s="12">
        <v>0</v>
      </c>
      <c r="F30" s="2">
        <v>83.435751353826276</v>
      </c>
      <c r="G30" s="2">
        <v>1.451241082224014</v>
      </c>
      <c r="H30" s="2">
        <v>0</v>
      </c>
      <c r="I30" s="2">
        <v>30.236624279389474</v>
      </c>
      <c r="X30" s="8" t="s">
        <v>4</v>
      </c>
      <c r="Y30" s="9">
        <f>Y29^0.5</f>
        <v>9.2247769403642668</v>
      </c>
    </row>
    <row r="31" spans="1:25" x14ac:dyDescent="0.3">
      <c r="A31" s="23">
        <v>40014</v>
      </c>
      <c r="B31" s="14">
        <v>20</v>
      </c>
      <c r="C31" s="13">
        <v>8.636000000000001</v>
      </c>
      <c r="D31" s="15">
        <v>22.097999999999999</v>
      </c>
      <c r="E31" s="12">
        <v>0</v>
      </c>
      <c r="F31" s="2">
        <v>103.80165724639444</v>
      </c>
      <c r="G31" s="2">
        <v>1.7320941074318363</v>
      </c>
      <c r="H31" s="2">
        <v>0</v>
      </c>
      <c r="I31" s="2">
        <v>31.968718386821312</v>
      </c>
    </row>
    <row r="32" spans="1:25" x14ac:dyDescent="0.3">
      <c r="A32" s="23">
        <v>40015</v>
      </c>
      <c r="B32" s="14">
        <v>21</v>
      </c>
      <c r="C32" s="13">
        <v>6.0959999999999992</v>
      </c>
      <c r="D32" s="15">
        <v>0</v>
      </c>
      <c r="E32" s="12">
        <v>0</v>
      </c>
      <c r="F32" s="2">
        <v>102.28056373059151</v>
      </c>
      <c r="G32" s="2">
        <v>1.5210935158029339</v>
      </c>
      <c r="H32" s="2">
        <v>0</v>
      </c>
      <c r="I32" s="2">
        <v>33.489811902624247</v>
      </c>
    </row>
    <row r="33" spans="1:23" x14ac:dyDescent="0.3">
      <c r="A33" s="23">
        <v>40016</v>
      </c>
      <c r="B33" s="14">
        <v>22</v>
      </c>
      <c r="C33" s="13">
        <v>6.0959999999999992</v>
      </c>
      <c r="D33" s="15">
        <v>0</v>
      </c>
      <c r="E33" s="12">
        <v>0</v>
      </c>
      <c r="F33" s="2">
        <v>100.78176008515476</v>
      </c>
      <c r="G33" s="2">
        <v>1.4988036454367448</v>
      </c>
      <c r="H33" s="2">
        <v>0</v>
      </c>
      <c r="I33" s="2">
        <v>34.988615548060992</v>
      </c>
    </row>
    <row r="34" spans="1:23" x14ac:dyDescent="0.3">
      <c r="A34" s="23">
        <v>40017</v>
      </c>
      <c r="B34" s="14">
        <v>23</v>
      </c>
      <c r="C34" s="13">
        <v>7.1120000000000001</v>
      </c>
      <c r="D34" s="15">
        <v>0</v>
      </c>
      <c r="E34" s="12">
        <v>0</v>
      </c>
      <c r="F34" s="2">
        <v>108</v>
      </c>
      <c r="G34" s="2">
        <v>1.7229804753019728</v>
      </c>
      <c r="H34" s="2">
        <v>0</v>
      </c>
      <c r="I34" s="2">
        <v>36.711596023362965</v>
      </c>
    </row>
    <row r="35" spans="1:23" x14ac:dyDescent="0.3">
      <c r="A35" s="23">
        <v>40018</v>
      </c>
      <c r="B35" s="14">
        <v>24</v>
      </c>
      <c r="C35" s="13">
        <v>8.1280000000000001</v>
      </c>
      <c r="D35" s="15">
        <v>0</v>
      </c>
      <c r="E35" s="12">
        <v>108</v>
      </c>
      <c r="F35" s="2">
        <v>106.06454384454595</v>
      </c>
      <c r="G35" s="2">
        <v>1.9354561554540473</v>
      </c>
      <c r="H35" s="2">
        <v>0</v>
      </c>
      <c r="I35" s="2">
        <v>38.647052178817013</v>
      </c>
      <c r="V35" s="4" t="s">
        <v>21</v>
      </c>
      <c r="W35" s="4"/>
    </row>
    <row r="36" spans="1:23" x14ac:dyDescent="0.3">
      <c r="A36" s="23">
        <v>40019</v>
      </c>
      <c r="B36" s="14">
        <v>25</v>
      </c>
      <c r="C36" s="13">
        <v>7.3659999999999988</v>
      </c>
      <c r="D36" s="15">
        <v>2.2859999999999996</v>
      </c>
      <c r="E36" s="12">
        <v>0</v>
      </c>
      <c r="F36" s="2">
        <v>106.47248752252931</v>
      </c>
      <c r="G36" s="2">
        <v>1.8780563220166475</v>
      </c>
      <c r="H36" s="2">
        <v>0</v>
      </c>
      <c r="I36" s="2">
        <v>40.52510850083366</v>
      </c>
      <c r="V36" s="4">
        <v>0</v>
      </c>
    </row>
    <row r="37" spans="1:23" x14ac:dyDescent="0.3">
      <c r="A37" s="23">
        <v>40020</v>
      </c>
      <c r="B37" s="14">
        <v>26</v>
      </c>
      <c r="C37" s="13">
        <v>5.5880000000000001</v>
      </c>
      <c r="D37" s="15">
        <v>3.302</v>
      </c>
      <c r="E37" s="12">
        <v>0</v>
      </c>
      <c r="F37" s="2">
        <v>106.50543114738704</v>
      </c>
      <c r="G37" s="2">
        <v>3.2690563751422741</v>
      </c>
      <c r="H37" s="2">
        <v>0</v>
      </c>
      <c r="I37" s="2">
        <v>43.794164875975937</v>
      </c>
      <c r="V37" s="4">
        <v>10</v>
      </c>
    </row>
    <row r="38" spans="1:23" x14ac:dyDescent="0.3">
      <c r="A38" s="23">
        <v>40021</v>
      </c>
      <c r="B38" s="14">
        <v>27</v>
      </c>
      <c r="C38" s="13">
        <v>4.0640000000000001</v>
      </c>
      <c r="D38" s="15">
        <v>0</v>
      </c>
      <c r="E38" s="12">
        <v>0</v>
      </c>
      <c r="F38" s="2">
        <v>104.12719998154648</v>
      </c>
      <c r="G38" s="2">
        <v>2.3782311658405555</v>
      </c>
      <c r="H38" s="2">
        <v>0</v>
      </c>
      <c r="I38" s="2">
        <v>46.172396041816491</v>
      </c>
      <c r="V38" s="4">
        <v>100</v>
      </c>
    </row>
    <row r="39" spans="1:23" x14ac:dyDescent="0.3">
      <c r="A39" s="23">
        <v>40022</v>
      </c>
      <c r="B39" s="14">
        <v>28</v>
      </c>
      <c r="C39" s="13">
        <v>5.08</v>
      </c>
      <c r="D39" s="15">
        <v>1.5239999999999998</v>
      </c>
      <c r="E39" s="12">
        <v>0</v>
      </c>
      <c r="F39" s="2">
        <v>102.74479242162199</v>
      </c>
      <c r="G39" s="2">
        <v>2.9064075599244852</v>
      </c>
      <c r="H39" s="2">
        <v>0</v>
      </c>
      <c r="I39" s="2">
        <v>49.078803601740972</v>
      </c>
      <c r="V39" s="4">
        <v>250</v>
      </c>
    </row>
    <row r="40" spans="1:23" x14ac:dyDescent="0.3">
      <c r="A40" s="23">
        <v>40023</v>
      </c>
      <c r="B40" s="14">
        <v>29</v>
      </c>
      <c r="C40" s="13">
        <v>3.8099999999999996</v>
      </c>
      <c r="D40" s="15">
        <v>3.0479999999999996</v>
      </c>
      <c r="E40" s="12">
        <v>0</v>
      </c>
      <c r="F40" s="2">
        <v>103.64192616268585</v>
      </c>
      <c r="G40" s="2">
        <v>2.1508662589361531</v>
      </c>
      <c r="H40" s="2">
        <v>0</v>
      </c>
      <c r="I40" s="2">
        <v>51.229669860677127</v>
      </c>
      <c r="V40" s="4">
        <v>0</v>
      </c>
    </row>
    <row r="41" spans="1:23" x14ac:dyDescent="0.3">
      <c r="A41" s="23">
        <v>40024</v>
      </c>
      <c r="B41" s="14">
        <v>30</v>
      </c>
      <c r="C41" s="13">
        <v>5.8419999999999996</v>
      </c>
      <c r="D41" s="15">
        <v>9.1439999999999984</v>
      </c>
      <c r="E41" s="12">
        <v>0</v>
      </c>
      <c r="F41" s="2">
        <v>109.4591342250902</v>
      </c>
      <c r="G41" s="2">
        <v>3.3267919375956638</v>
      </c>
      <c r="H41" s="2">
        <v>0</v>
      </c>
      <c r="I41" s="2">
        <v>54.556461798272792</v>
      </c>
      <c r="V41" s="4">
        <v>10</v>
      </c>
    </row>
    <row r="42" spans="1:23" x14ac:dyDescent="0.3">
      <c r="A42" s="23">
        <v>40025</v>
      </c>
      <c r="B42" s="14">
        <v>31</v>
      </c>
      <c r="C42" s="13">
        <v>6.35</v>
      </c>
      <c r="D42" s="15">
        <v>0</v>
      </c>
      <c r="E42" s="12">
        <v>0</v>
      </c>
      <c r="F42" s="2">
        <v>105.64009300350051</v>
      </c>
      <c r="G42" s="2">
        <v>3.8190412215896865</v>
      </c>
      <c r="H42" s="2">
        <v>0</v>
      </c>
      <c r="I42" s="2">
        <v>58.375503019862478</v>
      </c>
      <c r="V42" s="4">
        <v>100</v>
      </c>
    </row>
    <row r="43" spans="1:23" x14ac:dyDescent="0.3">
      <c r="A43" s="23">
        <v>40026</v>
      </c>
      <c r="B43" s="14">
        <v>32</v>
      </c>
      <c r="C43" s="13">
        <v>5.08</v>
      </c>
      <c r="D43" s="15">
        <v>12.446</v>
      </c>
      <c r="E43" s="12">
        <v>0</v>
      </c>
      <c r="F43" s="2">
        <v>115.13745744054566</v>
      </c>
      <c r="G43" s="2">
        <v>2.9486355629548502</v>
      </c>
      <c r="H43" s="2">
        <v>0</v>
      </c>
      <c r="I43" s="2">
        <v>61.324138582817326</v>
      </c>
      <c r="V43" s="4">
        <v>250</v>
      </c>
    </row>
    <row r="44" spans="1:23" x14ac:dyDescent="0.3">
      <c r="A44" s="23">
        <v>40027</v>
      </c>
      <c r="B44" s="14">
        <v>33</v>
      </c>
      <c r="C44" s="13">
        <v>6.6040000000000001</v>
      </c>
      <c r="D44" s="15">
        <v>2.2859999999999996</v>
      </c>
      <c r="E44" s="12">
        <v>0</v>
      </c>
      <c r="F44" s="2">
        <v>113.24561255627444</v>
      </c>
      <c r="G44" s="2">
        <v>4.1778448842712299</v>
      </c>
      <c r="H44" s="2">
        <v>0</v>
      </c>
      <c r="I44" s="2">
        <v>65.50198346708855</v>
      </c>
    </row>
    <row r="45" spans="1:23" x14ac:dyDescent="0.3">
      <c r="A45" s="23">
        <v>40028</v>
      </c>
      <c r="B45" s="14">
        <v>34</v>
      </c>
      <c r="C45" s="13">
        <v>8.3819999999999997</v>
      </c>
      <c r="D45" s="15">
        <v>0.7619999999999999</v>
      </c>
      <c r="E45" s="12">
        <v>0</v>
      </c>
      <c r="F45" s="2">
        <v>108.79209209228162</v>
      </c>
      <c r="G45" s="2">
        <v>5.2155204639928163</v>
      </c>
      <c r="H45" s="2">
        <v>0</v>
      </c>
      <c r="I45" s="2">
        <v>70.717503931081367</v>
      </c>
    </row>
    <row r="46" spans="1:23" x14ac:dyDescent="0.3">
      <c r="A46" s="23">
        <v>40029</v>
      </c>
      <c r="B46" s="14">
        <v>35</v>
      </c>
      <c r="C46" s="13">
        <v>8.3819999999999997</v>
      </c>
      <c r="D46" s="15">
        <v>0</v>
      </c>
      <c r="E46" s="12">
        <v>0</v>
      </c>
      <c r="F46" s="2">
        <v>103.78167826855906</v>
      </c>
      <c r="G46" s="2">
        <v>5.0104138237225539</v>
      </c>
      <c r="H46" s="2">
        <v>0</v>
      </c>
      <c r="I46" s="2">
        <v>75.727917754803926</v>
      </c>
    </row>
    <row r="47" spans="1:23" x14ac:dyDescent="0.3">
      <c r="A47" s="23">
        <v>40030</v>
      </c>
      <c r="B47" s="14">
        <v>36</v>
      </c>
      <c r="C47" s="13">
        <v>6.35</v>
      </c>
      <c r="D47" s="15">
        <v>0</v>
      </c>
      <c r="E47" s="12">
        <v>0</v>
      </c>
      <c r="F47" s="2">
        <v>100.160724109189</v>
      </c>
      <c r="G47" s="2">
        <v>3.620954159370056</v>
      </c>
      <c r="H47" s="2">
        <v>0</v>
      </c>
      <c r="I47" s="2">
        <v>79.348871914173984</v>
      </c>
    </row>
    <row r="48" spans="1:23" x14ac:dyDescent="0.3">
      <c r="A48" s="23">
        <v>40031</v>
      </c>
      <c r="B48" s="14">
        <v>37</v>
      </c>
      <c r="C48" s="13">
        <v>6.0959999999999992</v>
      </c>
      <c r="D48" s="15">
        <v>0</v>
      </c>
      <c r="E48" s="12">
        <v>0</v>
      </c>
      <c r="F48" s="2">
        <v>60</v>
      </c>
      <c r="G48" s="2">
        <v>3.3548339240088807</v>
      </c>
      <c r="H48" s="2">
        <v>0</v>
      </c>
      <c r="I48" s="2">
        <v>82.70370583818287</v>
      </c>
    </row>
    <row r="49" spans="1:9" x14ac:dyDescent="0.3">
      <c r="A49" s="23">
        <v>40032</v>
      </c>
      <c r="B49" s="14">
        <v>38</v>
      </c>
      <c r="C49" s="13">
        <v>9.9060000000000006</v>
      </c>
      <c r="D49" s="15">
        <v>0</v>
      </c>
      <c r="E49" s="12">
        <v>60</v>
      </c>
      <c r="F49" s="2">
        <v>54.730993691349482</v>
      </c>
      <c r="G49" s="2">
        <v>5.2690063086505194</v>
      </c>
      <c r="H49" s="2">
        <v>0</v>
      </c>
      <c r="I49" s="2">
        <v>87.972712146833388</v>
      </c>
    </row>
    <row r="50" spans="1:9" x14ac:dyDescent="0.3">
      <c r="A50" s="23">
        <v>40033</v>
      </c>
      <c r="B50" s="14">
        <v>39</v>
      </c>
      <c r="C50" s="13">
        <v>10.921999999999999</v>
      </c>
      <c r="D50" s="15">
        <v>0</v>
      </c>
      <c r="E50" s="12">
        <v>0</v>
      </c>
      <c r="F50" s="2">
        <v>51.446532630377398</v>
      </c>
      <c r="G50" s="2">
        <v>3.2844610609720832</v>
      </c>
      <c r="H50" s="2">
        <v>0</v>
      </c>
      <c r="I50" s="2">
        <v>91.257173207805465</v>
      </c>
    </row>
    <row r="51" spans="1:9" x14ac:dyDescent="0.3">
      <c r="A51" s="23">
        <v>40034</v>
      </c>
      <c r="B51" s="14">
        <v>40</v>
      </c>
      <c r="C51" s="13">
        <v>9.1439999999999984</v>
      </c>
      <c r="D51" s="15">
        <v>0</v>
      </c>
      <c r="E51" s="12">
        <v>0</v>
      </c>
      <c r="F51" s="2">
        <v>48.86176837558525</v>
      </c>
      <c r="G51" s="2">
        <v>2.5847642547921477</v>
      </c>
      <c r="H51" s="2">
        <v>0</v>
      </c>
      <c r="I51" s="2">
        <v>93.841937462597613</v>
      </c>
    </row>
    <row r="52" spans="1:9" x14ac:dyDescent="0.3">
      <c r="A52" s="23">
        <v>40035</v>
      </c>
      <c r="B52" s="14">
        <v>41</v>
      </c>
      <c r="C52" s="13">
        <v>7.3659999999999988</v>
      </c>
      <c r="D52" s="15">
        <v>48.26</v>
      </c>
      <c r="E52" s="12">
        <v>0</v>
      </c>
      <c r="F52" s="2">
        <v>95.144209112648099</v>
      </c>
      <c r="G52" s="2">
        <v>1.9775592629371479</v>
      </c>
      <c r="H52" s="2">
        <v>0</v>
      </c>
      <c r="I52" s="2">
        <v>95.819496725534762</v>
      </c>
    </row>
    <row r="53" spans="1:9" x14ac:dyDescent="0.3">
      <c r="A53" s="23">
        <v>40036</v>
      </c>
      <c r="B53" s="14">
        <v>42</v>
      </c>
      <c r="C53" s="13">
        <v>4.3180000000000005</v>
      </c>
      <c r="D53" s="15">
        <v>16.763999999999999</v>
      </c>
      <c r="E53" s="12">
        <v>0</v>
      </c>
      <c r="F53" s="2">
        <v>109.65088661293153</v>
      </c>
      <c r="G53" s="2">
        <v>2.257322499716564</v>
      </c>
      <c r="H53" s="2">
        <v>0</v>
      </c>
      <c r="I53" s="2">
        <v>98.076819225251327</v>
      </c>
    </row>
    <row r="54" spans="1:9" x14ac:dyDescent="0.3">
      <c r="A54" s="23">
        <v>40037</v>
      </c>
      <c r="B54" s="14">
        <v>43</v>
      </c>
      <c r="C54" s="13">
        <v>5.5880000000000001</v>
      </c>
      <c r="D54" s="15">
        <v>0</v>
      </c>
      <c r="E54" s="12">
        <v>0</v>
      </c>
      <c r="F54" s="2">
        <v>106.28424290747515</v>
      </c>
      <c r="G54" s="2">
        <v>3.3666437054563825</v>
      </c>
      <c r="H54" s="2">
        <v>0</v>
      </c>
      <c r="I54" s="2">
        <v>101.44346293070771</v>
      </c>
    </row>
    <row r="55" spans="1:9" x14ac:dyDescent="0.3">
      <c r="A55" s="23">
        <v>40038</v>
      </c>
      <c r="B55" s="14">
        <v>44</v>
      </c>
      <c r="C55" s="13">
        <v>5.8419999999999996</v>
      </c>
      <c r="D55" s="15">
        <v>0</v>
      </c>
      <c r="E55" s="12">
        <v>0</v>
      </c>
      <c r="F55" s="2">
        <v>102.87263550601652</v>
      </c>
      <c r="G55" s="2">
        <v>3.411607401458626</v>
      </c>
      <c r="H55" s="2">
        <v>0</v>
      </c>
      <c r="I55" s="2">
        <v>104.85507033216633</v>
      </c>
    </row>
    <row r="56" spans="1:9" x14ac:dyDescent="0.3">
      <c r="A56" s="23">
        <v>40039</v>
      </c>
      <c r="B56" s="14">
        <v>45</v>
      </c>
      <c r="C56" s="13">
        <v>6.0959999999999992</v>
      </c>
      <c r="D56" s="15">
        <v>0</v>
      </c>
      <c r="E56" s="12">
        <v>0</v>
      </c>
      <c r="F56" s="2">
        <v>99.426967450825984</v>
      </c>
      <c r="G56" s="2">
        <v>3.4456680551905321</v>
      </c>
      <c r="H56" s="2">
        <v>0</v>
      </c>
      <c r="I56" s="2">
        <v>108.30073838735687</v>
      </c>
    </row>
    <row r="57" spans="1:9" x14ac:dyDescent="0.3">
      <c r="A57" s="23">
        <v>40040</v>
      </c>
      <c r="B57" s="14">
        <v>46</v>
      </c>
      <c r="C57" s="13">
        <v>7.6199999999999992</v>
      </c>
      <c r="D57" s="15">
        <v>0</v>
      </c>
      <c r="E57" s="12">
        <v>0</v>
      </c>
      <c r="F57" s="2">
        <v>95.264146066346342</v>
      </c>
      <c r="G57" s="2">
        <v>4.1628213844796385</v>
      </c>
      <c r="H57" s="2">
        <v>0</v>
      </c>
      <c r="I57" s="2">
        <v>112.46355977183651</v>
      </c>
    </row>
    <row r="58" spans="1:9" x14ac:dyDescent="0.3">
      <c r="A58" s="23">
        <v>40041</v>
      </c>
      <c r="B58" s="14">
        <v>47</v>
      </c>
      <c r="C58" s="13">
        <v>8.636000000000001</v>
      </c>
      <c r="D58" s="15">
        <v>34.036000000000001</v>
      </c>
      <c r="E58" s="12">
        <v>0</v>
      </c>
      <c r="F58" s="2">
        <v>124.77980999256081</v>
      </c>
      <c r="G58" s="2">
        <v>4.5203360737855345</v>
      </c>
      <c r="H58" s="2">
        <v>0</v>
      </c>
      <c r="I58" s="2">
        <v>116.98389584562204</v>
      </c>
    </row>
    <row r="59" spans="1:9" x14ac:dyDescent="0.3">
      <c r="A59" s="23">
        <v>40042</v>
      </c>
      <c r="B59" s="14">
        <v>48</v>
      </c>
      <c r="C59" s="13">
        <v>4.8259999999999996</v>
      </c>
      <c r="D59" s="15">
        <v>17.779999999999998</v>
      </c>
      <c r="E59" s="12">
        <v>0</v>
      </c>
      <c r="F59" s="2">
        <v>139.25108821770314</v>
      </c>
      <c r="G59" s="2">
        <v>3.3087217748576854</v>
      </c>
      <c r="H59" s="2">
        <v>0</v>
      </c>
      <c r="I59" s="2">
        <v>120.29261762047973</v>
      </c>
    </row>
    <row r="60" spans="1:9" x14ac:dyDescent="0.3">
      <c r="A60" s="23">
        <v>40043</v>
      </c>
      <c r="B60" s="14">
        <v>49</v>
      </c>
      <c r="C60" s="13">
        <v>2.794</v>
      </c>
      <c r="D60" s="15">
        <v>32.257999999999996</v>
      </c>
      <c r="E60" s="12">
        <v>0</v>
      </c>
      <c r="F60" s="2">
        <v>169.37135447880061</v>
      </c>
      <c r="G60" s="2">
        <v>2.1377337389025426</v>
      </c>
      <c r="H60" s="2">
        <v>0</v>
      </c>
      <c r="I60" s="2">
        <v>122.43035135938227</v>
      </c>
    </row>
    <row r="61" spans="1:9" x14ac:dyDescent="0.3">
      <c r="A61" s="23">
        <v>40044</v>
      </c>
      <c r="B61" s="14">
        <v>50</v>
      </c>
      <c r="C61" s="13">
        <v>4.3180000000000005</v>
      </c>
      <c r="D61" s="15">
        <v>25.907999999999998</v>
      </c>
      <c r="E61" s="12">
        <v>0</v>
      </c>
      <c r="F61" s="2">
        <v>191.82495447880061</v>
      </c>
      <c r="G61" s="2">
        <v>3.4544000000000006</v>
      </c>
      <c r="H61" s="2">
        <v>0</v>
      </c>
      <c r="I61" s="2">
        <v>125.88475135938228</v>
      </c>
    </row>
    <row r="62" spans="1:9" x14ac:dyDescent="0.3">
      <c r="A62" s="23">
        <v>40045</v>
      </c>
      <c r="B62" s="14">
        <v>51</v>
      </c>
      <c r="C62" s="13">
        <v>4.5719999999999992</v>
      </c>
      <c r="D62" s="15">
        <v>1.5239999999999998</v>
      </c>
      <c r="E62" s="12">
        <v>0</v>
      </c>
      <c r="F62" s="2">
        <v>189.6913544788006</v>
      </c>
      <c r="G62" s="2">
        <v>3.6575999999999995</v>
      </c>
      <c r="H62" s="2">
        <v>0</v>
      </c>
      <c r="I62" s="2">
        <v>129.54235135938228</v>
      </c>
    </row>
    <row r="63" spans="1:9" x14ac:dyDescent="0.3">
      <c r="A63" s="23">
        <v>40046</v>
      </c>
      <c r="B63" s="14">
        <v>52</v>
      </c>
      <c r="C63" s="13">
        <v>4.8259999999999996</v>
      </c>
      <c r="D63" s="15">
        <v>0</v>
      </c>
      <c r="E63" s="12">
        <v>0</v>
      </c>
      <c r="F63" s="2">
        <v>185.83055447880059</v>
      </c>
      <c r="G63" s="2">
        <v>3.8607999999999998</v>
      </c>
      <c r="H63" s="2">
        <v>0</v>
      </c>
      <c r="I63" s="2">
        <v>133.40315135938229</v>
      </c>
    </row>
    <row r="64" spans="1:9" x14ac:dyDescent="0.3">
      <c r="A64" s="23">
        <v>40047</v>
      </c>
      <c r="B64" s="14">
        <v>53</v>
      </c>
      <c r="C64" s="13">
        <v>4.8259999999999996</v>
      </c>
      <c r="D64" s="15">
        <v>0</v>
      </c>
      <c r="E64" s="12">
        <v>0</v>
      </c>
      <c r="F64" s="2">
        <v>181.96975447880058</v>
      </c>
      <c r="G64" s="2">
        <v>3.8607999999999998</v>
      </c>
      <c r="H64" s="2">
        <v>0</v>
      </c>
      <c r="I64" s="2">
        <v>137.2639513593823</v>
      </c>
    </row>
    <row r="65" spans="1:9" x14ac:dyDescent="0.3">
      <c r="A65" s="23">
        <v>40048</v>
      </c>
      <c r="B65" s="14">
        <v>54</v>
      </c>
      <c r="C65" s="13">
        <v>5.8419999999999996</v>
      </c>
      <c r="D65" s="15">
        <v>0</v>
      </c>
      <c r="E65" s="12">
        <v>0</v>
      </c>
      <c r="F65" s="2">
        <v>177.29615447880059</v>
      </c>
      <c r="G65" s="2">
        <v>4.6735999999999995</v>
      </c>
      <c r="H65" s="2">
        <v>0</v>
      </c>
      <c r="I65" s="2">
        <v>141.9375513593823</v>
      </c>
    </row>
    <row r="66" spans="1:9" x14ac:dyDescent="0.3">
      <c r="A66" s="23">
        <v>40049</v>
      </c>
      <c r="B66" s="14">
        <v>55</v>
      </c>
      <c r="C66" s="13">
        <v>6.35</v>
      </c>
      <c r="D66" s="15">
        <v>0</v>
      </c>
      <c r="E66" s="12">
        <v>0</v>
      </c>
      <c r="F66" s="2">
        <v>172.21615447880058</v>
      </c>
      <c r="G66" s="2">
        <v>5.08</v>
      </c>
      <c r="H66" s="2">
        <v>0</v>
      </c>
      <c r="I66" s="2">
        <v>147.01755135938231</v>
      </c>
    </row>
    <row r="67" spans="1:9" x14ac:dyDescent="0.3">
      <c r="A67" s="23">
        <v>40050</v>
      </c>
      <c r="B67" s="14">
        <v>56</v>
      </c>
      <c r="C67" s="13">
        <v>5.5880000000000001</v>
      </c>
      <c r="D67" s="15">
        <v>0</v>
      </c>
      <c r="E67" s="12">
        <v>0</v>
      </c>
      <c r="F67" s="2">
        <v>167.74575447880056</v>
      </c>
      <c r="G67" s="2">
        <v>4.4704000000000006</v>
      </c>
      <c r="H67" s="2">
        <v>0</v>
      </c>
      <c r="I67" s="2">
        <v>151.48795135938232</v>
      </c>
    </row>
    <row r="68" spans="1:9" x14ac:dyDescent="0.3">
      <c r="A68" s="23">
        <v>40051</v>
      </c>
      <c r="B68" s="14">
        <v>57</v>
      </c>
      <c r="C68" s="13">
        <v>5.08</v>
      </c>
      <c r="D68" s="15">
        <v>0.254</v>
      </c>
      <c r="E68" s="12">
        <v>0</v>
      </c>
      <c r="F68" s="2">
        <v>163.93575447880056</v>
      </c>
      <c r="G68" s="2">
        <v>4.0640000000000001</v>
      </c>
      <c r="H68" s="2">
        <v>0</v>
      </c>
      <c r="I68" s="2">
        <v>155.55195135938231</v>
      </c>
    </row>
    <row r="69" spans="1:9" x14ac:dyDescent="0.3">
      <c r="A69" s="23">
        <v>40052</v>
      </c>
      <c r="B69" s="14">
        <v>58</v>
      </c>
      <c r="C69" s="13">
        <v>3.556</v>
      </c>
      <c r="D69" s="15">
        <v>0</v>
      </c>
      <c r="E69" s="12">
        <v>0</v>
      </c>
      <c r="F69" s="2">
        <v>161.09095447880057</v>
      </c>
      <c r="G69" s="2">
        <v>2.8448000000000002</v>
      </c>
      <c r="H69" s="2">
        <v>0</v>
      </c>
      <c r="I69" s="2">
        <v>158.39675135938231</v>
      </c>
    </row>
    <row r="70" spans="1:9" x14ac:dyDescent="0.3">
      <c r="A70" s="23">
        <v>40053</v>
      </c>
      <c r="B70" s="14">
        <v>59</v>
      </c>
      <c r="C70" s="13">
        <v>4.8259999999999996</v>
      </c>
      <c r="D70" s="15">
        <v>0</v>
      </c>
      <c r="E70" s="12">
        <v>0</v>
      </c>
      <c r="F70" s="2">
        <v>157.23015447880056</v>
      </c>
      <c r="G70" s="2">
        <v>3.8607999999999998</v>
      </c>
      <c r="H70" s="2">
        <v>0</v>
      </c>
      <c r="I70" s="2">
        <v>162.25755135938232</v>
      </c>
    </row>
    <row r="71" spans="1:9" x14ac:dyDescent="0.3">
      <c r="A71" s="23">
        <v>40054</v>
      </c>
      <c r="B71" s="14">
        <v>60</v>
      </c>
      <c r="C71" s="13">
        <v>4.5719999999999992</v>
      </c>
      <c r="D71" s="15">
        <v>0</v>
      </c>
      <c r="E71" s="12">
        <v>0</v>
      </c>
      <c r="F71" s="2">
        <v>153.57255447880055</v>
      </c>
      <c r="G71" s="2">
        <v>3.6575999999999995</v>
      </c>
      <c r="H71" s="2">
        <v>0</v>
      </c>
      <c r="I71" s="2">
        <v>165.91515135938232</v>
      </c>
    </row>
    <row r="72" spans="1:9" x14ac:dyDescent="0.3">
      <c r="A72" s="23">
        <v>40055</v>
      </c>
      <c r="B72" s="14">
        <v>61</v>
      </c>
      <c r="C72" s="13">
        <v>4.8259999999999996</v>
      </c>
      <c r="D72" s="15">
        <v>0</v>
      </c>
      <c r="E72" s="12">
        <v>0</v>
      </c>
      <c r="F72" s="2">
        <v>149.71175447880054</v>
      </c>
      <c r="G72" s="2">
        <v>3.8607999999999998</v>
      </c>
      <c r="H72" s="2">
        <v>0</v>
      </c>
      <c r="I72" s="2">
        <v>169.77595135938233</v>
      </c>
    </row>
    <row r="73" spans="1:9" x14ac:dyDescent="0.3">
      <c r="A73" s="23">
        <v>40056</v>
      </c>
      <c r="B73" s="14">
        <v>62</v>
      </c>
      <c r="C73" s="13">
        <v>3.556</v>
      </c>
      <c r="D73" s="15">
        <v>0</v>
      </c>
      <c r="E73" s="12">
        <v>0</v>
      </c>
      <c r="F73" s="2">
        <v>146.86695447880055</v>
      </c>
      <c r="G73" s="2">
        <v>2.8448000000000002</v>
      </c>
      <c r="H73" s="2">
        <v>0</v>
      </c>
      <c r="I73" s="2">
        <v>172.62075135938233</v>
      </c>
    </row>
    <row r="74" spans="1:9" x14ac:dyDescent="0.3">
      <c r="A74" s="23">
        <v>40057</v>
      </c>
      <c r="B74" s="14">
        <v>63</v>
      </c>
      <c r="C74" s="13">
        <v>5.5880000000000001</v>
      </c>
      <c r="D74" s="15">
        <v>0</v>
      </c>
      <c r="E74" s="12">
        <v>0</v>
      </c>
      <c r="F74" s="2">
        <v>142.39655447880054</v>
      </c>
      <c r="G74" s="2">
        <v>4.4704000000000006</v>
      </c>
      <c r="H74" s="2">
        <v>0</v>
      </c>
      <c r="I74" s="2">
        <v>177.09115135938234</v>
      </c>
    </row>
    <row r="75" spans="1:9" x14ac:dyDescent="0.3">
      <c r="A75" s="23">
        <v>40058</v>
      </c>
      <c r="B75" s="14">
        <v>64</v>
      </c>
      <c r="C75" s="13">
        <v>5.08</v>
      </c>
      <c r="D75" s="15">
        <v>0</v>
      </c>
      <c r="E75" s="12">
        <v>0</v>
      </c>
      <c r="F75" s="2">
        <v>138.42196933180983</v>
      </c>
      <c r="G75" s="2">
        <v>3.9745851469906972</v>
      </c>
      <c r="H75" s="2">
        <v>0</v>
      </c>
      <c r="I75" s="2">
        <v>181.06573650637304</v>
      </c>
    </row>
    <row r="76" spans="1:9" x14ac:dyDescent="0.3">
      <c r="A76" s="23">
        <v>40059</v>
      </c>
      <c r="B76" s="14">
        <v>65</v>
      </c>
      <c r="C76" s="13">
        <v>4.0640000000000001</v>
      </c>
      <c r="D76" s="15">
        <v>0</v>
      </c>
      <c r="E76" s="12">
        <v>0</v>
      </c>
      <c r="F76" s="2">
        <v>135.33105239024678</v>
      </c>
      <c r="G76" s="2">
        <v>3.0909169415630511</v>
      </c>
      <c r="H76" s="2">
        <v>0</v>
      </c>
      <c r="I76" s="2">
        <v>184.15665344793609</v>
      </c>
    </row>
    <row r="77" spans="1:9" x14ac:dyDescent="0.3">
      <c r="A77" s="23">
        <v>40060</v>
      </c>
      <c r="B77" s="14">
        <v>66</v>
      </c>
      <c r="C77" s="13">
        <v>3.8099999999999996</v>
      </c>
      <c r="D77" s="15">
        <v>0</v>
      </c>
      <c r="E77" s="12">
        <v>0</v>
      </c>
      <c r="F77" s="2">
        <v>131.78976592316684</v>
      </c>
      <c r="G77" s="2">
        <v>3.5412864670799471</v>
      </c>
      <c r="H77" s="2">
        <v>0</v>
      </c>
      <c r="I77" s="2">
        <v>187.69793991501604</v>
      </c>
    </row>
    <row r="78" spans="1:9" x14ac:dyDescent="0.3">
      <c r="A78" s="23">
        <v>40061</v>
      </c>
      <c r="B78" s="14">
        <v>67</v>
      </c>
      <c r="C78" s="13">
        <v>3.0479999999999996</v>
      </c>
      <c r="D78" s="15">
        <v>0</v>
      </c>
      <c r="E78" s="12">
        <v>0</v>
      </c>
      <c r="F78" s="2">
        <v>129.03087027389614</v>
      </c>
      <c r="G78" s="2">
        <v>2.7588956492706909</v>
      </c>
      <c r="H78" s="2">
        <v>0</v>
      </c>
      <c r="I78" s="2">
        <v>190.45683556428673</v>
      </c>
    </row>
    <row r="79" spans="1:9" x14ac:dyDescent="0.3">
      <c r="A79" s="23">
        <v>40062</v>
      </c>
      <c r="B79" s="14">
        <v>68</v>
      </c>
      <c r="C79" s="13">
        <v>4.5719999999999992</v>
      </c>
      <c r="D79" s="15">
        <v>0</v>
      </c>
      <c r="E79" s="12">
        <v>0</v>
      </c>
      <c r="F79" s="2">
        <v>124.97915915513067</v>
      </c>
      <c r="G79" s="2">
        <v>4.0517111187654749</v>
      </c>
      <c r="H79" s="2">
        <v>0</v>
      </c>
      <c r="I79" s="2">
        <v>194.5085466830522</v>
      </c>
    </row>
    <row r="80" spans="1:9" x14ac:dyDescent="0.3">
      <c r="A80" s="23">
        <v>40063</v>
      </c>
      <c r="B80" s="14">
        <v>69</v>
      </c>
      <c r="C80" s="13">
        <v>5.3339999999999996</v>
      </c>
      <c r="D80" s="15">
        <v>0</v>
      </c>
      <c r="E80" s="12">
        <v>0</v>
      </c>
      <c r="F80" s="2">
        <v>120.40059572838983</v>
      </c>
      <c r="G80" s="2">
        <v>4.5785634267408453</v>
      </c>
      <c r="H80" s="2">
        <v>0</v>
      </c>
      <c r="I80" s="2">
        <v>199.08711010979306</v>
      </c>
    </row>
    <row r="81" spans="1:9" x14ac:dyDescent="0.3">
      <c r="A81" s="23">
        <v>40064</v>
      </c>
      <c r="B81" s="14">
        <v>70</v>
      </c>
      <c r="C81" s="13">
        <v>5.08</v>
      </c>
      <c r="D81" s="15">
        <v>0.7619999999999999</v>
      </c>
      <c r="E81" s="12">
        <v>0</v>
      </c>
      <c r="F81" s="2">
        <v>116.96180571259161</v>
      </c>
      <c r="G81" s="2">
        <v>4.2007900157982174</v>
      </c>
      <c r="H81" s="2">
        <v>0</v>
      </c>
      <c r="I81" s="2">
        <v>203.28790012559128</v>
      </c>
    </row>
    <row r="82" spans="1:9" x14ac:dyDescent="0.3">
      <c r="A82" s="23">
        <v>40065</v>
      </c>
      <c r="B82" s="14">
        <v>71</v>
      </c>
      <c r="C82" s="13">
        <v>4.8259999999999996</v>
      </c>
      <c r="D82" s="15">
        <v>0.7619999999999999</v>
      </c>
      <c r="E82" s="12">
        <v>0</v>
      </c>
      <c r="F82" s="2">
        <v>113.84703597104651</v>
      </c>
      <c r="G82" s="2">
        <v>3.8767697415451043</v>
      </c>
      <c r="H82" s="2">
        <v>0</v>
      </c>
      <c r="I82" s="2">
        <v>207.16466986713638</v>
      </c>
    </row>
    <row r="83" spans="1:9" x14ac:dyDescent="0.3">
      <c r="A83" s="23">
        <v>40066</v>
      </c>
      <c r="B83" s="14">
        <v>72</v>
      </c>
      <c r="C83" s="13">
        <v>2.794</v>
      </c>
      <c r="D83" s="15">
        <v>0.254</v>
      </c>
      <c r="E83" s="12">
        <v>0</v>
      </c>
      <c r="F83" s="2">
        <v>111.9163613934153</v>
      </c>
      <c r="G83" s="2">
        <v>2.1846745776312089</v>
      </c>
      <c r="H83" s="2">
        <v>0</v>
      </c>
      <c r="I83" s="2">
        <v>209.34934444476758</v>
      </c>
    </row>
    <row r="84" spans="1:9" x14ac:dyDescent="0.3">
      <c r="A84" s="23">
        <v>40067</v>
      </c>
      <c r="B84" s="14">
        <v>73</v>
      </c>
      <c r="C84" s="13">
        <v>2.54</v>
      </c>
      <c r="D84" s="15">
        <v>1.27</v>
      </c>
      <c r="E84" s="12">
        <v>0</v>
      </c>
      <c r="F84" s="2">
        <v>111.23397431965654</v>
      </c>
      <c r="G84" s="2">
        <v>1.9523870737587563</v>
      </c>
      <c r="H84" s="2">
        <v>0</v>
      </c>
      <c r="I84" s="2">
        <v>211.30173151852634</v>
      </c>
    </row>
    <row r="85" spans="1:9" x14ac:dyDescent="0.3">
      <c r="A85" s="23">
        <v>40068</v>
      </c>
      <c r="B85" s="14">
        <v>74</v>
      </c>
      <c r="C85" s="13">
        <v>1.27</v>
      </c>
      <c r="D85" s="15">
        <v>5.3339999999999996</v>
      </c>
      <c r="E85" s="12">
        <v>0</v>
      </c>
      <c r="F85" s="2">
        <v>115.59773292277492</v>
      </c>
      <c r="G85" s="2">
        <v>0.97024139688161981</v>
      </c>
      <c r="H85" s="2">
        <v>0</v>
      </c>
      <c r="I85" s="2">
        <v>212.27197291540796</v>
      </c>
    </row>
    <row r="86" spans="1:9" x14ac:dyDescent="0.3">
      <c r="A86" s="23">
        <v>40069</v>
      </c>
      <c r="B86" s="14">
        <v>75</v>
      </c>
      <c r="C86" s="13">
        <v>2.2859999999999996</v>
      </c>
      <c r="D86" s="15">
        <v>0</v>
      </c>
      <c r="E86" s="12">
        <v>0</v>
      </c>
      <c r="F86" s="2">
        <v>113.78278500064948</v>
      </c>
      <c r="G86" s="2">
        <v>1.8149479221254361</v>
      </c>
      <c r="H86" s="2">
        <v>0</v>
      </c>
      <c r="I86" s="2">
        <v>214.0869208375334</v>
      </c>
    </row>
    <row r="87" spans="1:9" x14ac:dyDescent="0.3">
      <c r="A87" s="23">
        <v>40070</v>
      </c>
      <c r="B87" s="14">
        <v>76</v>
      </c>
      <c r="C87" s="13">
        <v>2.032</v>
      </c>
      <c r="D87" s="15">
        <v>0.254</v>
      </c>
      <c r="E87" s="12">
        <v>0</v>
      </c>
      <c r="F87" s="2">
        <v>112.44882745173932</v>
      </c>
      <c r="G87" s="2">
        <v>1.5879575489101634</v>
      </c>
      <c r="H87" s="2">
        <v>0</v>
      </c>
      <c r="I87" s="2">
        <v>215.67487838644357</v>
      </c>
    </row>
    <row r="88" spans="1:9" x14ac:dyDescent="0.3">
      <c r="A88" s="23">
        <v>40071</v>
      </c>
      <c r="B88" s="14">
        <v>77</v>
      </c>
      <c r="C88" s="13">
        <v>3.0479999999999996</v>
      </c>
      <c r="D88" s="15">
        <v>0</v>
      </c>
      <c r="E88" s="12">
        <v>0</v>
      </c>
      <c r="F88" s="2">
        <v>110.0948162836562</v>
      </c>
      <c r="G88" s="2">
        <v>2.3540111680831144</v>
      </c>
      <c r="H88" s="2">
        <v>0</v>
      </c>
      <c r="I88" s="2">
        <v>218.02888955452667</v>
      </c>
    </row>
    <row r="89" spans="1:9" x14ac:dyDescent="0.3">
      <c r="A89" s="23">
        <v>40072</v>
      </c>
      <c r="B89" s="14">
        <v>78</v>
      </c>
      <c r="C89" s="13">
        <v>4.3180000000000005</v>
      </c>
      <c r="D89" s="15">
        <v>0.254</v>
      </c>
      <c r="E89" s="12">
        <v>0</v>
      </c>
      <c r="F89" s="2">
        <v>107.08377908095821</v>
      </c>
      <c r="G89" s="2">
        <v>3.2650372026979917</v>
      </c>
      <c r="H89" s="2">
        <v>0</v>
      </c>
      <c r="I89" s="2">
        <v>221.29392675722465</v>
      </c>
    </row>
    <row r="90" spans="1:9" x14ac:dyDescent="0.3">
      <c r="A90" s="23">
        <v>40073</v>
      </c>
      <c r="B90" s="14">
        <v>79</v>
      </c>
      <c r="C90" s="13">
        <v>3.556</v>
      </c>
      <c r="D90" s="15">
        <v>0</v>
      </c>
      <c r="E90" s="12">
        <v>0</v>
      </c>
      <c r="F90" s="2">
        <v>104.46846370725019</v>
      </c>
      <c r="G90" s="2">
        <v>2.6153153737080181</v>
      </c>
      <c r="H90" s="2">
        <v>0</v>
      </c>
      <c r="I90" s="2">
        <v>223.90924213093268</v>
      </c>
    </row>
    <row r="91" spans="1:9" x14ac:dyDescent="0.3">
      <c r="A91" s="23">
        <v>40074</v>
      </c>
      <c r="B91" s="14">
        <v>80</v>
      </c>
      <c r="C91" s="13">
        <v>3.8099999999999996</v>
      </c>
      <c r="D91" s="15">
        <v>0</v>
      </c>
      <c r="E91" s="12">
        <v>0</v>
      </c>
      <c r="F91" s="2">
        <v>101.7347765731525</v>
      </c>
      <c r="G91" s="2">
        <v>2.7336871340976874</v>
      </c>
      <c r="H91" s="2">
        <v>0</v>
      </c>
      <c r="I91" s="2">
        <v>226.64292926503038</v>
      </c>
    </row>
    <row r="92" spans="1:9" x14ac:dyDescent="0.3">
      <c r="A92" s="23">
        <v>40075</v>
      </c>
      <c r="B92" s="14">
        <v>81</v>
      </c>
      <c r="C92" s="13">
        <v>3.302</v>
      </c>
      <c r="D92" s="15">
        <v>0</v>
      </c>
      <c r="E92" s="12">
        <v>0</v>
      </c>
      <c r="F92" s="2">
        <v>99.427577175868507</v>
      </c>
      <c r="G92" s="2">
        <v>2.3071993972839948</v>
      </c>
      <c r="H92" s="2">
        <v>0</v>
      </c>
      <c r="I92" s="2">
        <v>228.95012866231437</v>
      </c>
    </row>
    <row r="93" spans="1:9" x14ac:dyDescent="0.3">
      <c r="A93" s="23">
        <v>40076</v>
      </c>
      <c r="B93" s="14">
        <v>82</v>
      </c>
      <c r="C93" s="13">
        <v>4.3180000000000005</v>
      </c>
      <c r="D93" s="15">
        <v>0</v>
      </c>
      <c r="E93" s="12">
        <v>0</v>
      </c>
      <c r="F93" s="2">
        <v>96.478893946161094</v>
      </c>
      <c r="G93" s="2">
        <v>2.9486832297074197</v>
      </c>
      <c r="H93" s="2">
        <v>0</v>
      </c>
      <c r="I93" s="2">
        <v>231.8988118920218</v>
      </c>
    </row>
    <row r="94" spans="1:9" x14ac:dyDescent="0.3">
      <c r="A94" s="23">
        <v>40077</v>
      </c>
      <c r="B94" s="14">
        <v>83</v>
      </c>
      <c r="C94" s="13">
        <v>4.0640000000000001</v>
      </c>
      <c r="D94" s="15">
        <v>0</v>
      </c>
      <c r="E94" s="12">
        <v>0</v>
      </c>
      <c r="F94" s="2">
        <v>93.785966576674838</v>
      </c>
      <c r="G94" s="2">
        <v>2.6929273694862554</v>
      </c>
      <c r="H94" s="2">
        <v>0</v>
      </c>
      <c r="I94" s="2">
        <v>234.59173926150805</v>
      </c>
    </row>
    <row r="95" spans="1:9" x14ac:dyDescent="0.3">
      <c r="A95" s="23">
        <v>40078</v>
      </c>
      <c r="B95" s="14">
        <v>84</v>
      </c>
      <c r="C95" s="13">
        <v>3.556</v>
      </c>
      <c r="D95" s="15">
        <v>3.556</v>
      </c>
      <c r="E95" s="12">
        <v>0</v>
      </c>
      <c r="F95" s="2">
        <v>95.051424700667582</v>
      </c>
      <c r="G95" s="2">
        <v>2.2905418760072513</v>
      </c>
      <c r="H95" s="2">
        <v>0</v>
      </c>
      <c r="I95" s="2">
        <v>236.88228113751529</v>
      </c>
    </row>
    <row r="96" spans="1:9" x14ac:dyDescent="0.3">
      <c r="A96" s="23">
        <v>40079</v>
      </c>
      <c r="B96" s="14">
        <v>85</v>
      </c>
      <c r="C96" s="13">
        <v>3.302</v>
      </c>
      <c r="D96" s="15">
        <v>0</v>
      </c>
      <c r="E96" s="12">
        <v>0</v>
      </c>
      <c r="F96" s="2">
        <v>92.89579417620601</v>
      </c>
      <c r="G96" s="2">
        <v>2.1556305244615688</v>
      </c>
      <c r="H96" s="2">
        <v>0</v>
      </c>
      <c r="I96" s="2">
        <v>239.03791166197686</v>
      </c>
    </row>
    <row r="97" spans="1:9" x14ac:dyDescent="0.3">
      <c r="A97" s="23">
        <v>40080</v>
      </c>
      <c r="B97" s="14">
        <v>86</v>
      </c>
      <c r="C97" s="13">
        <v>2.794</v>
      </c>
      <c r="D97" s="15">
        <v>0</v>
      </c>
      <c r="E97" s="12">
        <v>0</v>
      </c>
      <c r="F97" s="2">
        <v>91.113164719280732</v>
      </c>
      <c r="G97" s="2">
        <v>1.7826294569252725</v>
      </c>
      <c r="H97" s="2">
        <v>0</v>
      </c>
      <c r="I97" s="2">
        <v>240.82054111890213</v>
      </c>
    </row>
    <row r="98" spans="1:9" x14ac:dyDescent="0.3">
      <c r="A98" s="23">
        <v>40081</v>
      </c>
      <c r="B98" s="14">
        <v>87</v>
      </c>
      <c r="C98" s="13">
        <v>3.556</v>
      </c>
      <c r="D98" s="15">
        <v>0.254</v>
      </c>
      <c r="E98" s="12">
        <v>0</v>
      </c>
      <c r="F98" s="2">
        <v>89.141900888636769</v>
      </c>
      <c r="G98" s="2">
        <v>2.2252638306439723</v>
      </c>
      <c r="H98" s="2">
        <v>0</v>
      </c>
      <c r="I98" s="2">
        <v>243.0458049495461</v>
      </c>
    </row>
    <row r="99" spans="1:9" x14ac:dyDescent="0.3">
      <c r="A99" s="23">
        <v>40082</v>
      </c>
      <c r="B99" s="14">
        <v>88</v>
      </c>
      <c r="C99" s="13">
        <v>4.0640000000000001</v>
      </c>
      <c r="D99" s="15">
        <v>0.254</v>
      </c>
      <c r="E99" s="12">
        <v>0</v>
      </c>
      <c r="F99" s="2">
        <v>86.907764314382518</v>
      </c>
      <c r="G99" s="2">
        <v>2.4881365742542574</v>
      </c>
      <c r="H99" s="2">
        <v>0</v>
      </c>
      <c r="I99" s="2">
        <v>245.53394152380037</v>
      </c>
    </row>
    <row r="100" spans="1:9" x14ac:dyDescent="0.3">
      <c r="A100" s="23">
        <v>40083</v>
      </c>
      <c r="B100" s="14">
        <v>89</v>
      </c>
      <c r="C100" s="13">
        <v>6.35</v>
      </c>
      <c r="D100" s="15">
        <v>0</v>
      </c>
      <c r="E100" s="12">
        <v>0</v>
      </c>
      <c r="F100" s="2">
        <v>83.117487505341799</v>
      </c>
      <c r="G100" s="2">
        <v>3.790276809040722</v>
      </c>
      <c r="H100" s="2">
        <v>0</v>
      </c>
      <c r="I100" s="2">
        <v>249.3242183328411</v>
      </c>
    </row>
    <row r="101" spans="1:9" x14ac:dyDescent="0.3">
      <c r="A101" s="23">
        <v>40084</v>
      </c>
      <c r="B101" s="14">
        <v>90</v>
      </c>
      <c r="C101" s="13">
        <v>4.5719999999999992</v>
      </c>
      <c r="D101" s="15">
        <v>0</v>
      </c>
      <c r="E101" s="12">
        <v>0</v>
      </c>
      <c r="F101" s="2">
        <v>80.507507059775705</v>
      </c>
      <c r="G101" s="2">
        <v>2.60998044556609</v>
      </c>
      <c r="H101" s="2">
        <v>0</v>
      </c>
      <c r="I101" s="2">
        <v>251.93419877840719</v>
      </c>
    </row>
    <row r="102" spans="1:9" x14ac:dyDescent="0.3">
      <c r="A102" s="23">
        <v>40085</v>
      </c>
      <c r="B102" s="14">
        <v>91</v>
      </c>
      <c r="C102" s="13">
        <v>4.3180000000000005</v>
      </c>
      <c r="D102" s="15">
        <v>0</v>
      </c>
      <c r="E102" s="12">
        <v>0</v>
      </c>
      <c r="F102" s="2">
        <v>78.119928656725492</v>
      </c>
      <c r="G102" s="2">
        <v>2.3875784030502172</v>
      </c>
      <c r="H102" s="2">
        <v>0</v>
      </c>
      <c r="I102" s="2">
        <v>254.32177718145741</v>
      </c>
    </row>
    <row r="103" spans="1:9" x14ac:dyDescent="0.3">
      <c r="A103" s="23">
        <v>40086</v>
      </c>
      <c r="B103" s="14">
        <v>92</v>
      </c>
      <c r="C103" s="13">
        <v>6.0959999999999992</v>
      </c>
      <c r="D103" s="15">
        <v>0</v>
      </c>
      <c r="E103" s="12">
        <v>0</v>
      </c>
      <c r="F103" s="2">
        <v>74.849193182196657</v>
      </c>
      <c r="G103" s="2">
        <v>3.2707354745288368</v>
      </c>
      <c r="H103" s="2">
        <v>0</v>
      </c>
      <c r="I103" s="2">
        <v>257.59251265598624</v>
      </c>
    </row>
    <row r="104" spans="1:9" x14ac:dyDescent="0.3">
      <c r="A104" s="23">
        <v>40087</v>
      </c>
      <c r="B104" s="14">
        <v>93</v>
      </c>
      <c r="C104" s="13">
        <v>5.5880000000000001</v>
      </c>
      <c r="D104" s="15">
        <v>0</v>
      </c>
      <c r="E104" s="12">
        <v>0</v>
      </c>
      <c r="F104" s="2">
        <v>71.976546949352468</v>
      </c>
      <c r="G104" s="2">
        <v>2.8726462328441964</v>
      </c>
      <c r="H104" s="2">
        <v>0</v>
      </c>
      <c r="I104" s="2">
        <v>260.46515888883044</v>
      </c>
    </row>
    <row r="105" spans="1:9" x14ac:dyDescent="0.3">
      <c r="A105" s="23">
        <v>40088</v>
      </c>
      <c r="B105" s="14">
        <v>94</v>
      </c>
      <c r="C105" s="13">
        <v>5.08</v>
      </c>
      <c r="D105" s="15">
        <v>0</v>
      </c>
      <c r="E105" s="12">
        <v>0</v>
      </c>
      <c r="F105" s="2">
        <v>91</v>
      </c>
      <c r="G105" s="2">
        <v>2.5112696325735619</v>
      </c>
      <c r="H105" s="2">
        <v>0</v>
      </c>
      <c r="I105" s="2">
        <v>262.97642852140399</v>
      </c>
    </row>
    <row r="106" spans="1:9" x14ac:dyDescent="0.3">
      <c r="A106" s="23">
        <v>40089</v>
      </c>
      <c r="B106" s="14">
        <v>95</v>
      </c>
      <c r="C106" s="13">
        <v>3.302</v>
      </c>
      <c r="D106" s="15">
        <v>0</v>
      </c>
      <c r="E106" s="12">
        <v>91</v>
      </c>
      <c r="F106" s="2">
        <v>89.424626746565906</v>
      </c>
      <c r="G106" s="2">
        <v>1.5753732534340934</v>
      </c>
      <c r="H106" s="2">
        <v>0</v>
      </c>
      <c r="I106" s="2">
        <v>264.55180177483805</v>
      </c>
    </row>
    <row r="107" spans="1:9" x14ac:dyDescent="0.3">
      <c r="A107" s="23">
        <v>40090</v>
      </c>
      <c r="B107" s="14">
        <v>96</v>
      </c>
      <c r="C107" s="13">
        <v>1.5239999999999998</v>
      </c>
      <c r="D107" s="15">
        <v>1.5239999999999998</v>
      </c>
      <c r="E107" s="12">
        <v>0</v>
      </c>
      <c r="F107" s="2">
        <v>90.012616230344989</v>
      </c>
      <c r="G107" s="2">
        <v>0.93601051622092346</v>
      </c>
      <c r="H107" s="2">
        <v>0</v>
      </c>
      <c r="I107" s="2">
        <v>265.48781229105896</v>
      </c>
    </row>
    <row r="108" spans="1:9" x14ac:dyDescent="0.3">
      <c r="A108" s="23">
        <v>40091</v>
      </c>
      <c r="B108" s="14">
        <v>97</v>
      </c>
      <c r="C108" s="13">
        <v>0.7619999999999999</v>
      </c>
      <c r="D108" s="15">
        <v>0.50800000000000001</v>
      </c>
      <c r="E108" s="12">
        <v>0</v>
      </c>
      <c r="F108" s="2">
        <v>90.049533719579031</v>
      </c>
      <c r="G108" s="2">
        <v>0.47108251076595392</v>
      </c>
      <c r="H108" s="2">
        <v>0</v>
      </c>
      <c r="I108" s="2">
        <v>265.9588948018249</v>
      </c>
    </row>
    <row r="109" spans="1:9" x14ac:dyDescent="0.3">
      <c r="A109" s="23">
        <v>40092</v>
      </c>
      <c r="B109" s="14">
        <v>98</v>
      </c>
      <c r="C109" s="13">
        <v>2.54</v>
      </c>
      <c r="D109" s="15">
        <v>1.016</v>
      </c>
      <c r="E109" s="12">
        <v>0</v>
      </c>
      <c r="F109" s="2">
        <v>89.4946146560644</v>
      </c>
      <c r="G109" s="2">
        <v>1.5709190635146346</v>
      </c>
      <c r="H109" s="2">
        <v>0</v>
      </c>
      <c r="I109" s="2">
        <v>267.52981386533952</v>
      </c>
    </row>
    <row r="110" spans="1:9" x14ac:dyDescent="0.3">
      <c r="A110" s="23">
        <v>40093</v>
      </c>
      <c r="B110" s="14">
        <v>99</v>
      </c>
      <c r="C110" s="13">
        <v>2.54</v>
      </c>
      <c r="D110" s="15">
        <v>5.5880000000000001</v>
      </c>
      <c r="E110" s="12">
        <v>0</v>
      </c>
      <c r="F110" s="2">
        <v>93.521376186102827</v>
      </c>
      <c r="G110" s="2">
        <v>1.5612384699615633</v>
      </c>
      <c r="H110" s="2">
        <v>0</v>
      </c>
      <c r="I110" s="2">
        <v>269.09105233530107</v>
      </c>
    </row>
    <row r="111" spans="1:9" x14ac:dyDescent="0.3">
      <c r="A111" s="23">
        <v>40094</v>
      </c>
      <c r="B111" s="14">
        <v>100</v>
      </c>
      <c r="C111" s="13">
        <v>0.50800000000000001</v>
      </c>
      <c r="D111" s="15">
        <v>59.435999999999993</v>
      </c>
      <c r="E111" s="12">
        <v>0</v>
      </c>
      <c r="F111" s="2">
        <v>152.63107907688206</v>
      </c>
      <c r="G111" s="2">
        <v>0.32629710922074345</v>
      </c>
      <c r="H111" s="2">
        <v>0</v>
      </c>
      <c r="I111" s="2">
        <v>269.41734944452179</v>
      </c>
    </row>
    <row r="112" spans="1:9" x14ac:dyDescent="0.3">
      <c r="A112" s="23">
        <v>40095</v>
      </c>
      <c r="B112" s="14">
        <v>101</v>
      </c>
      <c r="C112" s="13">
        <v>1.27</v>
      </c>
      <c r="D112" s="15">
        <v>0.254</v>
      </c>
      <c r="E112" s="12">
        <v>0</v>
      </c>
      <c r="F112" s="2">
        <v>152.12307907688205</v>
      </c>
      <c r="G112" s="2">
        <v>0.76200000000000001</v>
      </c>
      <c r="H112" s="2">
        <v>0</v>
      </c>
      <c r="I112" s="2">
        <v>270.17934944452179</v>
      </c>
    </row>
    <row r="113" spans="1:9" x14ac:dyDescent="0.3">
      <c r="A113" s="23">
        <v>40096</v>
      </c>
      <c r="B113" s="14">
        <v>102</v>
      </c>
      <c r="C113" s="13">
        <v>1.016</v>
      </c>
      <c r="D113" s="15">
        <v>0</v>
      </c>
      <c r="E113" s="12">
        <v>0</v>
      </c>
      <c r="F113" s="2">
        <v>151.51347907688205</v>
      </c>
      <c r="G113" s="2">
        <v>0.60960000000000003</v>
      </c>
      <c r="H113" s="2">
        <v>0</v>
      </c>
      <c r="I113" s="2">
        <v>270.78894944452179</v>
      </c>
    </row>
    <row r="114" spans="1:9" x14ac:dyDescent="0.3">
      <c r="A114" s="23">
        <v>40097</v>
      </c>
      <c r="B114" s="14">
        <v>103</v>
      </c>
      <c r="C114" s="13">
        <v>0.7619999999999999</v>
      </c>
      <c r="D114" s="15">
        <v>1.27</v>
      </c>
      <c r="E114" s="12">
        <v>0</v>
      </c>
      <c r="F114" s="2">
        <v>152.32627907688206</v>
      </c>
      <c r="G114" s="2">
        <v>0.45719999999999994</v>
      </c>
      <c r="H114" s="2">
        <v>0</v>
      </c>
      <c r="I114" s="2">
        <v>271.24614944452179</v>
      </c>
    </row>
    <row r="115" spans="1:9" x14ac:dyDescent="0.3">
      <c r="A115" s="23">
        <v>40098</v>
      </c>
      <c r="B115" s="14">
        <v>104</v>
      </c>
      <c r="C115" s="13">
        <v>0.7619999999999999</v>
      </c>
      <c r="D115" s="15">
        <v>2.54</v>
      </c>
      <c r="E115" s="12">
        <v>0</v>
      </c>
      <c r="F115" s="2">
        <v>154.40907907688205</v>
      </c>
      <c r="G115" s="2">
        <v>0.45719999999999994</v>
      </c>
      <c r="H115" s="2">
        <v>0</v>
      </c>
      <c r="I115" s="2">
        <v>271.70334944452179</v>
      </c>
    </row>
    <row r="116" spans="1:9" x14ac:dyDescent="0.3">
      <c r="A116" s="23">
        <v>40099</v>
      </c>
      <c r="B116" s="14">
        <v>105</v>
      </c>
      <c r="C116" s="13">
        <v>0.50800000000000001</v>
      </c>
      <c r="D116" s="15">
        <v>1.5239999999999998</v>
      </c>
      <c r="E116" s="12">
        <v>0</v>
      </c>
      <c r="F116" s="2">
        <v>155.62827907688205</v>
      </c>
      <c r="G116" s="2">
        <v>0.30480000000000002</v>
      </c>
      <c r="H116" s="2">
        <v>0</v>
      </c>
      <c r="I116" s="2">
        <v>272.00814944452179</v>
      </c>
    </row>
    <row r="117" spans="1:9" x14ac:dyDescent="0.3">
      <c r="A117" s="23">
        <v>40100</v>
      </c>
      <c r="B117" s="14">
        <v>106</v>
      </c>
      <c r="C117" s="13">
        <v>0.7619999999999999</v>
      </c>
      <c r="D117" s="15">
        <v>3.556</v>
      </c>
      <c r="E117" s="12">
        <v>0</v>
      </c>
      <c r="F117" s="2">
        <v>158.72707907688206</v>
      </c>
      <c r="G117" s="2">
        <v>0.45719999999999994</v>
      </c>
      <c r="H117" s="2">
        <v>0</v>
      </c>
      <c r="I117" s="2">
        <v>272.46534944452179</v>
      </c>
    </row>
    <row r="118" spans="1:9" x14ac:dyDescent="0.3">
      <c r="A118" s="23">
        <v>40101</v>
      </c>
      <c r="B118" s="14">
        <v>107</v>
      </c>
      <c r="C118" s="13">
        <v>1.5239999999999998</v>
      </c>
      <c r="D118" s="15">
        <v>0</v>
      </c>
      <c r="E118" s="12">
        <v>0</v>
      </c>
      <c r="F118" s="2">
        <v>157.81267907688206</v>
      </c>
      <c r="G118" s="2">
        <v>0.91439999999999988</v>
      </c>
      <c r="H118" s="2">
        <v>0</v>
      </c>
      <c r="I118" s="2">
        <v>273.37974944452179</v>
      </c>
    </row>
    <row r="119" spans="1:9" x14ac:dyDescent="0.3">
      <c r="A119" s="23">
        <v>40102</v>
      </c>
      <c r="B119" s="14">
        <v>108</v>
      </c>
      <c r="C119" s="13">
        <v>2.032</v>
      </c>
      <c r="D119" s="15">
        <v>0.254</v>
      </c>
      <c r="E119" s="12">
        <v>0</v>
      </c>
      <c r="F119" s="2">
        <v>156.84747907688205</v>
      </c>
      <c r="G119" s="2">
        <v>1.2192000000000001</v>
      </c>
      <c r="H119" s="2">
        <v>0</v>
      </c>
      <c r="I119" s="2">
        <v>274.59894944452179</v>
      </c>
    </row>
    <row r="120" spans="1:9" x14ac:dyDescent="0.3">
      <c r="A120" s="23">
        <v>40103</v>
      </c>
      <c r="B120" s="14">
        <v>109</v>
      </c>
      <c r="C120" s="13">
        <v>2.032</v>
      </c>
      <c r="D120" s="15">
        <v>0.254</v>
      </c>
      <c r="E120" s="12">
        <v>0</v>
      </c>
      <c r="F120" s="2">
        <v>155.88227907688204</v>
      </c>
      <c r="G120" s="2">
        <v>1.2192000000000001</v>
      </c>
      <c r="H120" s="2">
        <v>0</v>
      </c>
      <c r="I120" s="2">
        <v>275.81814944452179</v>
      </c>
    </row>
    <row r="121" spans="1:9" x14ac:dyDescent="0.3">
      <c r="A121" s="23">
        <v>40104</v>
      </c>
      <c r="B121" s="14">
        <v>110</v>
      </c>
      <c r="C121" s="13">
        <v>3.302</v>
      </c>
      <c r="D121" s="15">
        <v>0</v>
      </c>
      <c r="E121" s="12">
        <v>0</v>
      </c>
      <c r="F121" s="2">
        <v>153.90107907688204</v>
      </c>
      <c r="G121" s="2">
        <v>1.9811999999999999</v>
      </c>
      <c r="H121" s="2">
        <v>0</v>
      </c>
      <c r="I121" s="2">
        <v>277.79934944452179</v>
      </c>
    </row>
    <row r="122" spans="1:9" x14ac:dyDescent="0.3">
      <c r="A122" s="23">
        <v>40105</v>
      </c>
      <c r="B122" s="14">
        <v>111</v>
      </c>
      <c r="C122" s="13">
        <v>4.0640000000000001</v>
      </c>
      <c r="D122" s="15">
        <v>0</v>
      </c>
      <c r="E122" s="12">
        <v>0</v>
      </c>
      <c r="F122" s="2">
        <v>151.46267907688204</v>
      </c>
      <c r="G122" s="2">
        <v>2.4384000000000001</v>
      </c>
      <c r="H122" s="2">
        <v>0</v>
      </c>
      <c r="I122" s="2">
        <v>280.2377494445218</v>
      </c>
    </row>
    <row r="123" spans="1:9" x14ac:dyDescent="0.3">
      <c r="A123" s="23">
        <v>40106</v>
      </c>
      <c r="B123" s="14">
        <v>112</v>
      </c>
      <c r="C123" s="13">
        <v>4.3180000000000005</v>
      </c>
      <c r="D123" s="15">
        <v>0</v>
      </c>
      <c r="E123" s="12">
        <v>0</v>
      </c>
      <c r="F123" s="2">
        <v>148.87187907688204</v>
      </c>
      <c r="G123" s="2">
        <v>2.5908000000000002</v>
      </c>
      <c r="H123" s="2">
        <v>0</v>
      </c>
      <c r="I123" s="2">
        <v>282.8285494445218</v>
      </c>
    </row>
    <row r="124" spans="1:9" x14ac:dyDescent="0.3">
      <c r="A124" s="23">
        <v>40107</v>
      </c>
      <c r="B124" s="14">
        <v>113</v>
      </c>
      <c r="C124" s="13">
        <v>1.016</v>
      </c>
      <c r="D124" s="15">
        <v>20.32</v>
      </c>
      <c r="E124" s="12">
        <v>0</v>
      </c>
      <c r="F124" s="2">
        <v>168.58227907688203</v>
      </c>
      <c r="G124" s="2">
        <v>0.60960000000000003</v>
      </c>
      <c r="H124" s="2">
        <v>0</v>
      </c>
      <c r="I124" s="2">
        <v>283.4381494445218</v>
      </c>
    </row>
    <row r="125" spans="1:9" x14ac:dyDescent="0.3">
      <c r="A125" s="23">
        <v>40108</v>
      </c>
      <c r="B125" s="14">
        <v>114</v>
      </c>
      <c r="C125" s="13">
        <v>1.27</v>
      </c>
      <c r="D125" s="15">
        <v>0</v>
      </c>
      <c r="E125" s="12">
        <v>0</v>
      </c>
      <c r="F125" s="2">
        <v>167.82027907688203</v>
      </c>
      <c r="G125" s="2">
        <v>0.76200000000000001</v>
      </c>
      <c r="H125" s="2">
        <v>0</v>
      </c>
      <c r="I125" s="2">
        <v>284.2001494445218</v>
      </c>
    </row>
    <row r="126" spans="1:9" x14ac:dyDescent="0.3">
      <c r="A126" s="23">
        <v>40109</v>
      </c>
      <c r="B126" s="14">
        <v>115</v>
      </c>
      <c r="C126" s="13">
        <v>2.54</v>
      </c>
      <c r="D126" s="15">
        <v>0</v>
      </c>
      <c r="E126" s="12">
        <v>0</v>
      </c>
      <c r="F126" s="2">
        <v>166.29627907688203</v>
      </c>
      <c r="G126" s="2">
        <v>1.524</v>
      </c>
      <c r="H126" s="2">
        <v>0</v>
      </c>
      <c r="I126" s="2">
        <v>285.7241494445218</v>
      </c>
    </row>
    <row r="127" spans="1:9" x14ac:dyDescent="0.3">
      <c r="A127" s="23">
        <v>40110</v>
      </c>
      <c r="B127" s="14">
        <v>116</v>
      </c>
      <c r="C127" s="13">
        <v>2.794</v>
      </c>
      <c r="D127" s="15">
        <v>0</v>
      </c>
      <c r="E127" s="12">
        <v>0</v>
      </c>
      <c r="F127" s="2">
        <v>164.61987907688203</v>
      </c>
      <c r="G127" s="2">
        <v>1.6763999999999999</v>
      </c>
      <c r="H127" s="2">
        <v>0</v>
      </c>
      <c r="I127" s="2">
        <v>287.4005494445218</v>
      </c>
    </row>
    <row r="128" spans="1:9" x14ac:dyDescent="0.3">
      <c r="A128" s="23">
        <v>40111</v>
      </c>
      <c r="B128" s="14">
        <v>117</v>
      </c>
      <c r="C128" s="13">
        <v>1.778</v>
      </c>
      <c r="D128" s="15">
        <v>0</v>
      </c>
      <c r="E128" s="12">
        <v>0</v>
      </c>
      <c r="F128" s="2">
        <v>163.55307907688203</v>
      </c>
      <c r="G128" s="2">
        <v>1.0668</v>
      </c>
      <c r="H128" s="2">
        <v>0</v>
      </c>
      <c r="I128" s="2">
        <v>288.4673494445218</v>
      </c>
    </row>
    <row r="129" spans="1:9" x14ac:dyDescent="0.3">
      <c r="A129" s="23">
        <v>40112</v>
      </c>
      <c r="B129" s="14">
        <v>118</v>
      </c>
      <c r="C129" s="13">
        <v>2.032</v>
      </c>
      <c r="D129" s="15">
        <v>0</v>
      </c>
      <c r="E129" s="12">
        <v>0</v>
      </c>
      <c r="F129" s="2">
        <v>162.33387907688203</v>
      </c>
      <c r="G129" s="2">
        <v>1.2192000000000001</v>
      </c>
      <c r="H129" s="2">
        <v>0</v>
      </c>
      <c r="I129" s="2">
        <v>289.6865494445218</v>
      </c>
    </row>
    <row r="130" spans="1:9" x14ac:dyDescent="0.3">
      <c r="A130" s="23">
        <v>40113</v>
      </c>
      <c r="B130" s="14">
        <v>119</v>
      </c>
      <c r="C130" s="13">
        <v>2.2859999999999996</v>
      </c>
      <c r="D130" s="15">
        <v>0.254</v>
      </c>
      <c r="E130" s="12">
        <v>0</v>
      </c>
      <c r="F130" s="2">
        <v>161.21627907688202</v>
      </c>
      <c r="G130" s="2">
        <v>1.3715999999999997</v>
      </c>
      <c r="H130" s="2">
        <v>0</v>
      </c>
      <c r="I130" s="2">
        <v>291.0581494445218</v>
      </c>
    </row>
    <row r="131" spans="1:9" x14ac:dyDescent="0.3">
      <c r="A131" s="23">
        <v>40114</v>
      </c>
      <c r="B131" s="14">
        <v>120</v>
      </c>
      <c r="C131" s="13">
        <v>2.794</v>
      </c>
      <c r="D131" s="15">
        <v>0.50800000000000001</v>
      </c>
      <c r="E131" s="12">
        <v>0</v>
      </c>
      <c r="F131" s="2">
        <v>160.04787907688203</v>
      </c>
      <c r="G131" s="2">
        <v>1.6763999999999999</v>
      </c>
      <c r="H131" s="2">
        <v>0</v>
      </c>
      <c r="I131" s="2">
        <v>292.7345494445218</v>
      </c>
    </row>
    <row r="132" spans="1:9" x14ac:dyDescent="0.3">
      <c r="A132" s="23">
        <v>40115</v>
      </c>
      <c r="B132" s="14">
        <v>121</v>
      </c>
      <c r="C132" s="13">
        <v>1.5239999999999998</v>
      </c>
      <c r="D132" s="15">
        <v>27.686</v>
      </c>
      <c r="E132" s="12">
        <v>0</v>
      </c>
      <c r="F132" s="2">
        <v>186.81947907688203</v>
      </c>
      <c r="G132" s="2">
        <v>0.91439999999999988</v>
      </c>
      <c r="H132" s="2">
        <v>0</v>
      </c>
      <c r="I132" s="2">
        <v>293.6489494445218</v>
      </c>
    </row>
    <row r="133" spans="1:9" x14ac:dyDescent="0.3">
      <c r="A133" s="23">
        <v>40116</v>
      </c>
      <c r="B133" s="14">
        <v>122</v>
      </c>
      <c r="C133" s="13">
        <v>2.794</v>
      </c>
      <c r="D133" s="15">
        <v>0</v>
      </c>
      <c r="E133" s="12">
        <v>0</v>
      </c>
      <c r="F133" s="2">
        <v>185.14307907688203</v>
      </c>
      <c r="G133" s="2">
        <v>1.6763999999999999</v>
      </c>
      <c r="H133" s="2">
        <v>0</v>
      </c>
      <c r="I133" s="2">
        <v>295.32534944452181</v>
      </c>
    </row>
    <row r="134" spans="1:9" x14ac:dyDescent="0.3">
      <c r="A134" s="23">
        <v>40117</v>
      </c>
      <c r="B134" s="14">
        <v>123</v>
      </c>
      <c r="C134" s="13">
        <v>3.0479999999999996</v>
      </c>
      <c r="D134" s="15">
        <v>0</v>
      </c>
      <c r="E134" s="12">
        <v>0</v>
      </c>
      <c r="F134" s="2">
        <v>183.31427907688203</v>
      </c>
      <c r="G134" s="2">
        <v>1.8287999999999998</v>
      </c>
      <c r="H134" s="2">
        <v>0</v>
      </c>
      <c r="I134" s="2">
        <v>297.15414944452181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8" sqref="F18"/>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 </cp:lastModifiedBy>
  <dcterms:created xsi:type="dcterms:W3CDTF">2011-10-30T20:36:02Z</dcterms:created>
  <dcterms:modified xsi:type="dcterms:W3CDTF">2011-12-20T05:17:59Z</dcterms:modified>
</cp:coreProperties>
</file>